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185" yWindow="65521" windowWidth="21840" windowHeight="12990" tabRatio="721" activeTab="3"/>
  </bookViews>
  <sheets>
    <sheet name="REGISTR NEBEZPEČÍ" sheetId="1" r:id="rId1"/>
    <sheet name="10 a míň" sheetId="2" r:id="rId2"/>
    <sheet name="10-30" sheetId="3" r:id="rId3"/>
    <sheet name="30 a víc" sheetId="4" r:id="rId4"/>
    <sheet name="Hodnoty pro graf" sheetId="5" state="hidden" r:id="rId5"/>
    <sheet name="Graf V" sheetId="6" r:id="rId6"/>
  </sheets>
  <definedNames/>
  <calcPr fullCalcOnLoad="1"/>
</workbook>
</file>

<file path=xl/comments2.xml><?xml version="1.0" encoding="utf-8"?>
<comments xmlns="http://schemas.openxmlformats.org/spreadsheetml/2006/main">
  <authors>
    <author>petr</author>
  </authors>
  <commentList>
    <comment ref="G3" authorId="0">
      <text>
        <r>
          <rPr>
            <b/>
            <sz val="9"/>
            <rFont val="Tahoma"/>
            <family val="2"/>
          </rPr>
          <t>Koeficient četnosti (frekvence) možné aktivace nebezpečí (vzniku MU)</t>
        </r>
        <r>
          <rPr>
            <sz val="9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9"/>
            <rFont val="Tahoma"/>
            <family val="2"/>
          </rPr>
          <t>Dílčí koeficient dopadu na životy osob</t>
        </r>
      </text>
    </comment>
    <comment ref="I3" authorId="0">
      <text>
        <r>
          <rPr>
            <b/>
            <sz val="9"/>
            <rFont val="Tahoma"/>
            <family val="2"/>
          </rPr>
          <t>Dílčí koeficient přímého ohrožení osob</t>
        </r>
        <r>
          <rPr>
            <sz val="9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9"/>
            <rFont val="Tahoma"/>
            <family val="2"/>
          </rPr>
          <t>Koeficient dopadu na životní prostředí</t>
        </r>
        <r>
          <rPr>
            <sz val="9"/>
            <rFont val="Tahoma"/>
            <family val="2"/>
          </rPr>
          <t xml:space="preserve">
</t>
        </r>
      </text>
    </comment>
    <comment ref="K3" authorId="0">
      <text>
        <r>
          <rPr>
            <b/>
            <sz val="9"/>
            <rFont val="Tahoma"/>
            <family val="2"/>
          </rPr>
          <t>Koeficient ekonomických dopadů</t>
        </r>
        <r>
          <rPr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9"/>
            <rFont val="Tahoma"/>
            <family val="2"/>
          </rPr>
          <t>Dílčí koeficient omezení osob</t>
        </r>
        <r>
          <rPr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rFont val="Tahoma"/>
            <family val="2"/>
          </rPr>
          <t>Dílčí koeficient předpokládané doby trvání omezujícího stavu</t>
        </r>
        <r>
          <rPr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rFont val="Tahoma"/>
            <family val="2"/>
          </rPr>
          <t>Dílčí koeficient omezení společnosti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petr</author>
  </authors>
  <commentList>
    <comment ref="G3" authorId="0">
      <text>
        <r>
          <rPr>
            <b/>
            <sz val="9"/>
            <rFont val="Tahoma"/>
            <family val="2"/>
          </rPr>
          <t>Koeficient četnosti (frekvence) možné aktivace nebezpečí (vzniku MU)</t>
        </r>
        <r>
          <rPr>
            <sz val="9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9"/>
            <rFont val="Tahoma"/>
            <family val="2"/>
          </rPr>
          <t>Dílčí koeficient dopadu na životy osob</t>
        </r>
      </text>
    </comment>
    <comment ref="I3" authorId="0">
      <text>
        <r>
          <rPr>
            <b/>
            <sz val="9"/>
            <rFont val="Tahoma"/>
            <family val="2"/>
          </rPr>
          <t>Dílčí koeficient přímého ohrožení osob</t>
        </r>
        <r>
          <rPr>
            <sz val="9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9"/>
            <rFont val="Tahoma"/>
            <family val="2"/>
          </rPr>
          <t>Koeficient dopadu na životní prostředí</t>
        </r>
        <r>
          <rPr>
            <sz val="9"/>
            <rFont val="Tahoma"/>
            <family val="2"/>
          </rPr>
          <t xml:space="preserve">
</t>
        </r>
      </text>
    </comment>
    <comment ref="K3" authorId="0">
      <text>
        <r>
          <rPr>
            <b/>
            <sz val="9"/>
            <rFont val="Tahoma"/>
            <family val="2"/>
          </rPr>
          <t>Koeficient ekonomických dopadů</t>
        </r>
        <r>
          <rPr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9"/>
            <rFont val="Tahoma"/>
            <family val="2"/>
          </rPr>
          <t>Dílčí koeficient omezení osob</t>
        </r>
        <r>
          <rPr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rFont val="Tahoma"/>
            <family val="2"/>
          </rPr>
          <t>Dílčí koeficient předpokládané doby trvání omezujícího stavu</t>
        </r>
        <r>
          <rPr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rFont val="Tahoma"/>
            <family val="2"/>
          </rPr>
          <t>Dílčí koeficient omezení společnosti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petr</author>
  </authors>
  <commentList>
    <comment ref="G3" authorId="0">
      <text>
        <r>
          <rPr>
            <b/>
            <sz val="9"/>
            <rFont val="Tahoma"/>
            <family val="2"/>
          </rPr>
          <t>Koeficient četnosti (frekvence) možné aktivace nebezpečí (vzniku MU)</t>
        </r>
        <r>
          <rPr>
            <sz val="9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9"/>
            <rFont val="Tahoma"/>
            <family val="2"/>
          </rPr>
          <t>Dílčí koeficient dopadu na životy osob</t>
        </r>
      </text>
    </comment>
    <comment ref="I3" authorId="0">
      <text>
        <r>
          <rPr>
            <b/>
            <sz val="9"/>
            <rFont val="Tahoma"/>
            <family val="2"/>
          </rPr>
          <t>Dílčí koeficient přímého ohrožení osob</t>
        </r>
        <r>
          <rPr>
            <sz val="9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9"/>
            <rFont val="Tahoma"/>
            <family val="2"/>
          </rPr>
          <t>Koeficient dopadu na životní prostředí</t>
        </r>
        <r>
          <rPr>
            <sz val="9"/>
            <rFont val="Tahoma"/>
            <family val="2"/>
          </rPr>
          <t xml:space="preserve">
</t>
        </r>
      </text>
    </comment>
    <comment ref="K3" authorId="0">
      <text>
        <r>
          <rPr>
            <b/>
            <sz val="9"/>
            <rFont val="Tahoma"/>
            <family val="2"/>
          </rPr>
          <t>Koeficient ekonomických dopadů</t>
        </r>
        <r>
          <rPr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9"/>
            <rFont val="Tahoma"/>
            <family val="2"/>
          </rPr>
          <t>Dílčí koeficient omezení osob</t>
        </r>
        <r>
          <rPr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rFont val="Tahoma"/>
            <family val="2"/>
          </rPr>
          <t>Dílčí koeficient předpokládané doby trvání omezujícího stavu</t>
        </r>
        <r>
          <rPr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rFont val="Tahoma"/>
            <family val="2"/>
          </rPr>
          <t>Dílčí koeficient omezení společnosti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<sst xmlns="http://schemas.openxmlformats.org/spreadsheetml/2006/main" count="408" uniqueCount="231">
  <si>
    <t>zemětřesení</t>
  </si>
  <si>
    <t>krupobití</t>
  </si>
  <si>
    <t>námraza</t>
  </si>
  <si>
    <t>tornádo</t>
  </si>
  <si>
    <t>kód</t>
  </si>
  <si>
    <t>sněhová kalamita</t>
  </si>
  <si>
    <t>sopečná erupce</t>
  </si>
  <si>
    <t>propad zemských dutin</t>
  </si>
  <si>
    <t>tsunami</t>
  </si>
  <si>
    <t>impakt mimozemského tělesa</t>
  </si>
  <si>
    <t>dlouhodobá inverzní situace</t>
  </si>
  <si>
    <t>geomagnetické anomálie</t>
  </si>
  <si>
    <t>N-A-01</t>
  </si>
  <si>
    <t>gesce</t>
  </si>
  <si>
    <t>NATUROGENNÍ</t>
  </si>
  <si>
    <t>ANTROPOGENNÍ</t>
  </si>
  <si>
    <t>ABIOTICKÉ</t>
  </si>
  <si>
    <t>BIOTICKÉ</t>
  </si>
  <si>
    <t>KOSMICKÉ</t>
  </si>
  <si>
    <t>TECHNOGENNÍ</t>
  </si>
  <si>
    <t>SOCIOGENNÍ</t>
  </si>
  <si>
    <t>EKONOMICKÉ</t>
  </si>
  <si>
    <t>MŽP</t>
  </si>
  <si>
    <t>MV</t>
  </si>
  <si>
    <t>MZd</t>
  </si>
  <si>
    <t>MZe</t>
  </si>
  <si>
    <t>sluneční erupce</t>
  </si>
  <si>
    <t>extrémní kosmické záření</t>
  </si>
  <si>
    <t>extrémní dlouhodobé sucho</t>
  </si>
  <si>
    <t>meteorické deště</t>
  </si>
  <si>
    <t>NEBEZPEČÍ</t>
  </si>
  <si>
    <t>nebezpečí</t>
  </si>
  <si>
    <t>REGISTR NEBEZPEČÍ</t>
  </si>
  <si>
    <t>mlhy</t>
  </si>
  <si>
    <t>důlní neštěstí</t>
  </si>
  <si>
    <t>pád umělého kosmického zařízení</t>
  </si>
  <si>
    <t>přirozená povodeň</t>
  </si>
  <si>
    <t>přívalová povodeň</t>
  </si>
  <si>
    <t>zvláštní povodeň</t>
  </si>
  <si>
    <t>atmosférické výboje</t>
  </si>
  <si>
    <t>epidemie - hromadné nákazy osob</t>
  </si>
  <si>
    <t>epizootie - hromadné nákazy zvířat</t>
  </si>
  <si>
    <t>epifytie - hromadné nákazy polních kultur</t>
  </si>
  <si>
    <t>únik nebezpečné chemické látky při přepravě</t>
  </si>
  <si>
    <t>únik radioaktivní látky při přepravě</t>
  </si>
  <si>
    <t>únik nebezpečné chemické látky ze stacionárního zařízení</t>
  </si>
  <si>
    <t>požár v přírodě</t>
  </si>
  <si>
    <t>požár v zástavbě a v průmyslu</t>
  </si>
  <si>
    <t>výbuch v zástavbě a v průmyslu</t>
  </si>
  <si>
    <t xml:space="preserve">MV </t>
  </si>
  <si>
    <t>narušení funkčnosti poštovních služeb</t>
  </si>
  <si>
    <t>propad starých důlních děl</t>
  </si>
  <si>
    <t>nekontrolovaný výstup důlních plynů na zemský povrch</t>
  </si>
  <si>
    <t>nález nevybuchlé munice</t>
  </si>
  <si>
    <t>MZe + MPO</t>
  </si>
  <si>
    <t>N-B-01</t>
  </si>
  <si>
    <t>N-K-01</t>
  </si>
  <si>
    <t>A-T-01</t>
  </si>
  <si>
    <t>A-S-01</t>
  </si>
  <si>
    <t>A-E-01</t>
  </si>
  <si>
    <t>N</t>
  </si>
  <si>
    <t>N-A-02</t>
  </si>
  <si>
    <t>N-A-03</t>
  </si>
  <si>
    <t>N-A-04</t>
  </si>
  <si>
    <t>N-A-05</t>
  </si>
  <si>
    <t>N-A-06</t>
  </si>
  <si>
    <t>N-A-08</t>
  </si>
  <si>
    <t>N-A-09</t>
  </si>
  <si>
    <t>N-A-10</t>
  </si>
  <si>
    <t>N-A-11</t>
  </si>
  <si>
    <t>N-A-12</t>
  </si>
  <si>
    <t>N-A-13</t>
  </si>
  <si>
    <t>N-A-15</t>
  </si>
  <si>
    <t>N-A-16</t>
  </si>
  <si>
    <t>N-A-17</t>
  </si>
  <si>
    <t>N-A-18</t>
  </si>
  <si>
    <t>N-A-19</t>
  </si>
  <si>
    <t>N-A-20</t>
  </si>
  <si>
    <t>N-A-21</t>
  </si>
  <si>
    <t>N-A-22</t>
  </si>
  <si>
    <t>N-A-23</t>
  </si>
  <si>
    <t>N-A-24</t>
  </si>
  <si>
    <t>R</t>
  </si>
  <si>
    <t>N-B-02</t>
  </si>
  <si>
    <t>N-B-03</t>
  </si>
  <si>
    <t>N-K-02</t>
  </si>
  <si>
    <t>N-K-03</t>
  </si>
  <si>
    <t>N-K-04</t>
  </si>
  <si>
    <t>N-K-05</t>
  </si>
  <si>
    <t>A-T-02</t>
  </si>
  <si>
    <t>A-T-03</t>
  </si>
  <si>
    <t>A-T-04</t>
  </si>
  <si>
    <t>A-T-05</t>
  </si>
  <si>
    <t>A-T-06</t>
  </si>
  <si>
    <t>A-T-07</t>
  </si>
  <si>
    <t>A-T-08</t>
  </si>
  <si>
    <t>A-T-09</t>
  </si>
  <si>
    <t>A-T-10</t>
  </si>
  <si>
    <t>A-T-11</t>
  </si>
  <si>
    <t>A-T-12</t>
  </si>
  <si>
    <t>A-T-13</t>
  </si>
  <si>
    <t>A-T-15</t>
  </si>
  <si>
    <t>A-T-16</t>
  </si>
  <si>
    <t>A-T-17</t>
  </si>
  <si>
    <t>A-T-18</t>
  </si>
  <si>
    <t>A-T-19</t>
  </si>
  <si>
    <t>A-T-20</t>
  </si>
  <si>
    <t>A-T-21</t>
  </si>
  <si>
    <t>A-T-22</t>
  </si>
  <si>
    <t>A-T-23</t>
  </si>
  <si>
    <t>A-T-24</t>
  </si>
  <si>
    <t>A-T-25</t>
  </si>
  <si>
    <t>A-T-26</t>
  </si>
  <si>
    <t>A-S-02</t>
  </si>
  <si>
    <t>A-S-03</t>
  </si>
  <si>
    <t>A-S-05</t>
  </si>
  <si>
    <r>
      <t>SSHR</t>
    </r>
    <r>
      <rPr>
        <sz val="10"/>
        <rFont val="Arial"/>
        <family val="2"/>
      </rPr>
      <t xml:space="preserve"> + MPO</t>
    </r>
  </si>
  <si>
    <t>půdní eroze a jiné agrogenní události</t>
  </si>
  <si>
    <t>narušení dodávek tepla velkého rozsahu</t>
  </si>
  <si>
    <t>narušení dodávek plynu velkého rozsahu</t>
  </si>
  <si>
    <t>narušení dodávek elektrické energie velkého rozsahu</t>
  </si>
  <si>
    <t>narušení dodávek ropy a ropných produktů velkého rozsahu</t>
  </si>
  <si>
    <t>narušení dodávek pitné vody velkého rozsahu</t>
  </si>
  <si>
    <t>narušení dodávek potravin velkého rozsahu</t>
  </si>
  <si>
    <t>migrační vlny velkého rozsahu</t>
  </si>
  <si>
    <t>narušování zákonnosti velkého rozsahu</t>
  </si>
  <si>
    <t>narušení dodávek léčiv a zdravotnického materiálu</t>
  </si>
  <si>
    <r>
      <t>MŽP</t>
    </r>
    <r>
      <rPr>
        <sz val="10"/>
        <rFont val="Arial"/>
        <family val="2"/>
      </rPr>
      <t xml:space="preserve"> + MV + MZe</t>
    </r>
  </si>
  <si>
    <r>
      <t xml:space="preserve">MŽP </t>
    </r>
    <r>
      <rPr>
        <sz val="10"/>
        <rFont val="Arial"/>
        <family val="2"/>
      </rPr>
      <t>+ MV</t>
    </r>
  </si>
  <si>
    <r>
      <t>MŽP</t>
    </r>
    <r>
      <rPr>
        <sz val="10"/>
        <rFont val="Arial"/>
        <family val="2"/>
      </rPr>
      <t xml:space="preserve"> + MV</t>
    </r>
  </si>
  <si>
    <t>výbuch ve skladu výbušnin, trhavin, munice, střeliva</t>
  </si>
  <si>
    <r>
      <t xml:space="preserve">ČBÚ </t>
    </r>
    <r>
      <rPr>
        <sz val="10"/>
        <rFont val="Arial"/>
        <family val="2"/>
      </rPr>
      <t>+ MŽP</t>
    </r>
  </si>
  <si>
    <t>A-T-27</t>
  </si>
  <si>
    <t>F</t>
  </si>
  <si>
    <r>
      <t>K</t>
    </r>
    <r>
      <rPr>
        <b/>
        <vertAlign val="subscript"/>
        <sz val="10"/>
        <rFont val="Arial"/>
        <family val="2"/>
      </rPr>
      <t>E</t>
    </r>
  </si>
  <si>
    <r>
      <t>K</t>
    </r>
    <r>
      <rPr>
        <b/>
        <vertAlign val="subscript"/>
        <sz val="10"/>
        <rFont val="Arial"/>
        <family val="2"/>
      </rPr>
      <t>O1</t>
    </r>
  </si>
  <si>
    <r>
      <t>K</t>
    </r>
    <r>
      <rPr>
        <b/>
        <vertAlign val="subscript"/>
        <sz val="10"/>
        <rFont val="Arial"/>
        <family val="2"/>
      </rPr>
      <t>O2</t>
    </r>
  </si>
  <si>
    <r>
      <t>K</t>
    </r>
    <r>
      <rPr>
        <b/>
        <vertAlign val="subscript"/>
        <sz val="10"/>
        <rFont val="Arial"/>
        <family val="2"/>
      </rPr>
      <t>S1</t>
    </r>
  </si>
  <si>
    <r>
      <t>K</t>
    </r>
    <r>
      <rPr>
        <b/>
        <vertAlign val="subscript"/>
        <sz val="10"/>
        <rFont val="Arial"/>
        <family val="2"/>
      </rPr>
      <t>S2</t>
    </r>
  </si>
  <si>
    <r>
      <t>K</t>
    </r>
    <r>
      <rPr>
        <b/>
        <vertAlign val="subscript"/>
        <sz val="10"/>
        <rFont val="Arial"/>
        <family val="2"/>
      </rPr>
      <t>S3</t>
    </r>
  </si>
  <si>
    <r>
      <t>K</t>
    </r>
    <r>
      <rPr>
        <b/>
        <vertAlign val="subscript"/>
        <sz val="10"/>
        <rFont val="Arial"/>
        <family val="2"/>
      </rPr>
      <t>ŽP</t>
    </r>
  </si>
  <si>
    <r>
      <rPr>
        <b/>
        <sz val="10"/>
        <rFont val="Arial"/>
        <family val="2"/>
      </rPr>
      <t xml:space="preserve">MV </t>
    </r>
    <r>
      <rPr>
        <sz val="10"/>
        <rFont val="Arial"/>
        <family val="2"/>
      </rPr>
      <t>+ MŽP + MPO</t>
    </r>
  </si>
  <si>
    <r>
      <rPr>
        <b/>
        <sz val="10"/>
        <rFont val="Arial"/>
        <family val="2"/>
      </rPr>
      <t>MŽP</t>
    </r>
    <r>
      <rPr>
        <sz val="10"/>
        <rFont val="Arial"/>
        <family val="2"/>
      </rPr>
      <t xml:space="preserve"> + MPO</t>
    </r>
  </si>
  <si>
    <t>solární bouře</t>
  </si>
  <si>
    <t>N-K-06</t>
  </si>
  <si>
    <r>
      <rPr>
        <b/>
        <sz val="10"/>
        <rFont val="Arial"/>
        <family val="2"/>
      </rPr>
      <t>MV</t>
    </r>
    <r>
      <rPr>
        <sz val="10"/>
        <rFont val="Arial"/>
        <family val="2"/>
      </rPr>
      <t xml:space="preserve"> + MZV</t>
    </r>
  </si>
  <si>
    <t xml:space="preserve">zhroucení sociálního systému </t>
  </si>
  <si>
    <t>MPSV</t>
  </si>
  <si>
    <t>únik biologických agens a toxinu při přepravě</t>
  </si>
  <si>
    <t>únik biologických agens a toxinu ze stacionárního zařízení</t>
  </si>
  <si>
    <r>
      <t xml:space="preserve">SÚJB </t>
    </r>
    <r>
      <rPr>
        <sz val="10"/>
        <rFont val="Arial"/>
        <family val="2"/>
      </rPr>
      <t>+ MV</t>
    </r>
  </si>
  <si>
    <t>požár v tunelu</t>
  </si>
  <si>
    <t>havárie v podzemních stavbách</t>
  </si>
  <si>
    <t>havárie v metru</t>
  </si>
  <si>
    <r>
      <t xml:space="preserve">MV </t>
    </r>
    <r>
      <rPr>
        <sz val="10"/>
        <rFont val="Arial"/>
        <family val="2"/>
      </rPr>
      <t>+ ČBÚ</t>
    </r>
  </si>
  <si>
    <t>A-T-28</t>
  </si>
  <si>
    <t>A-T-29</t>
  </si>
  <si>
    <t>A-T-30</t>
  </si>
  <si>
    <t>A-T-31</t>
  </si>
  <si>
    <t>A-T-33</t>
  </si>
  <si>
    <t>průval odkališť a zamoření vodotečí škodlivými látkami - vliv na ostatní státy</t>
  </si>
  <si>
    <t xml:space="preserve">ČBÚ  </t>
  </si>
  <si>
    <t>ČBÚ</t>
  </si>
  <si>
    <t>erupce plynu a vody při poškození sondy na zásobníku plynu a při vrtání na plyn a ropu</t>
  </si>
  <si>
    <r>
      <rPr>
        <b/>
        <sz val="10"/>
        <rFont val="Arial"/>
        <family val="2"/>
      </rPr>
      <t>ČBÚ</t>
    </r>
    <r>
      <rPr>
        <sz val="10"/>
        <rFont val="Arial"/>
        <family val="2"/>
      </rPr>
      <t xml:space="preserve"> + MŽP</t>
    </r>
  </si>
  <si>
    <t>multikriteriální analýza</t>
  </si>
  <si>
    <r>
      <t xml:space="preserve">MŽP + </t>
    </r>
    <r>
      <rPr>
        <sz val="10"/>
        <rFont val="Arial"/>
        <family val="2"/>
      </rPr>
      <t xml:space="preserve">MZe + MV </t>
    </r>
  </si>
  <si>
    <r>
      <t>MV</t>
    </r>
    <r>
      <rPr>
        <sz val="10"/>
        <rFont val="Arial"/>
        <family val="2"/>
      </rPr>
      <t xml:space="preserve"> + MD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</si>
  <si>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MPO</t>
    </r>
    <r>
      <rPr>
        <sz val="10"/>
        <rFont val="Arial"/>
        <family val="2"/>
      </rPr>
      <t xml:space="preserve"> + MV</t>
    </r>
  </si>
  <si>
    <r>
      <t xml:space="preserve">MŽP + </t>
    </r>
    <r>
      <rPr>
        <sz val="10"/>
        <rFont val="Arial"/>
        <family val="2"/>
      </rPr>
      <t>ČBÚ</t>
    </r>
  </si>
  <si>
    <r>
      <rPr>
        <b/>
        <sz val="10"/>
        <rFont val="Arial"/>
        <family val="2"/>
      </rPr>
      <t>MV + MO</t>
    </r>
    <r>
      <rPr>
        <sz val="10"/>
        <rFont val="Arial"/>
        <family val="2"/>
      </rPr>
      <t xml:space="preserve"> + ČBÚ</t>
    </r>
  </si>
  <si>
    <r>
      <t xml:space="preserve">MV </t>
    </r>
    <r>
      <rPr>
        <sz val="10"/>
        <rFont val="Arial"/>
        <family val="2"/>
      </rPr>
      <t>+ MD+MZ+MŽP</t>
    </r>
  </si>
  <si>
    <r>
      <t>MV</t>
    </r>
    <r>
      <rPr>
        <sz val="10"/>
        <rFont val="Arial"/>
        <family val="2"/>
      </rPr>
      <t xml:space="preserve"> + MZ + MŽP</t>
    </r>
  </si>
  <si>
    <r>
      <t xml:space="preserve">MV </t>
    </r>
    <r>
      <rPr>
        <sz val="10"/>
        <rFont val="Arial"/>
        <family val="2"/>
      </rPr>
      <t>+ MD</t>
    </r>
  </si>
  <si>
    <r>
      <rPr>
        <b/>
        <sz val="10"/>
        <rFont val="Arial"/>
        <family val="2"/>
      </rPr>
      <t>MV+</t>
    </r>
    <r>
      <rPr>
        <sz val="10"/>
        <rFont val="Arial"/>
        <family val="2"/>
      </rPr>
      <t>MO+ČBÚ</t>
    </r>
  </si>
  <si>
    <r>
      <t xml:space="preserve">MŽP </t>
    </r>
    <r>
      <rPr>
        <sz val="10"/>
        <rFont val="Arial"/>
        <family val="2"/>
      </rPr>
      <t>+ MV + MMR</t>
    </r>
  </si>
  <si>
    <t>závažná nehoda v silniční dopravě</t>
  </si>
  <si>
    <t>závažná nehoda v letecké dopravě</t>
  </si>
  <si>
    <t>závažná nehoda ve vnitrozemské vodní dopravě</t>
  </si>
  <si>
    <t>závažná nehoda v drážní dopravě</t>
  </si>
  <si>
    <t>MV + MD</t>
  </si>
  <si>
    <r>
      <t>MV</t>
    </r>
    <r>
      <rPr>
        <sz val="10"/>
        <rFont val="Arial"/>
        <family val="2"/>
      </rPr>
      <t xml:space="preserve"> + Mze + MŽP</t>
    </r>
  </si>
  <si>
    <t>extrémní vítr</t>
  </si>
  <si>
    <r>
      <t>MV</t>
    </r>
    <r>
      <rPr>
        <sz val="10"/>
        <rFont val="Arial"/>
        <family val="2"/>
      </rPr>
      <t xml:space="preserve"> + MŽP</t>
    </r>
  </si>
  <si>
    <t>narušení bezpečnosti informací kritické informační infrastruktury</t>
  </si>
  <si>
    <t>vydatné srážky</t>
  </si>
  <si>
    <t>MŽP + MV</t>
  </si>
  <si>
    <t>náledí a ledovka</t>
  </si>
  <si>
    <t>výskyt extrémně nízké teploty</t>
  </si>
  <si>
    <t>výskyt extrémně vysoké teploty</t>
  </si>
  <si>
    <t>důlní otřes s vlivem na stabilitu povrchových staveb</t>
  </si>
  <si>
    <t>MF + ČNB</t>
  </si>
  <si>
    <t xml:space="preserve">sněhová lavina </t>
  </si>
  <si>
    <t>svahová nestabilita</t>
  </si>
  <si>
    <r>
      <rPr>
        <b/>
        <sz val="10"/>
        <rFont val="Arial"/>
        <family val="2"/>
      </rPr>
      <t xml:space="preserve">MZe </t>
    </r>
    <r>
      <rPr>
        <sz val="10"/>
        <rFont val="Arial"/>
        <family val="2"/>
      </rPr>
      <t>+ MV + MŽP</t>
    </r>
  </si>
  <si>
    <t>kód2</t>
  </si>
  <si>
    <r>
      <t>SÚJB</t>
    </r>
    <r>
      <rPr>
        <sz val="10"/>
        <rFont val="Arial"/>
        <family val="2"/>
      </rPr>
      <t xml:space="preserve"> + MV + MD</t>
    </r>
  </si>
  <si>
    <t>MV+NBÚ</t>
  </si>
  <si>
    <t>narušení funkčnosti významných systémů elektronických komunikací</t>
  </si>
  <si>
    <r>
      <t>MV</t>
    </r>
    <r>
      <rPr>
        <sz val="10"/>
        <rFont val="Arial"/>
        <family val="2"/>
      </rPr>
      <t xml:space="preserve"> + ČTÚ</t>
    </r>
  </si>
  <si>
    <t>N-A-07</t>
  </si>
  <si>
    <t>N-A-14</t>
  </si>
  <si>
    <t>A-T-14</t>
  </si>
  <si>
    <t>A-T-32</t>
  </si>
  <si>
    <t>radiační havárie</t>
  </si>
  <si>
    <r>
      <t>ČTÚ</t>
    </r>
    <r>
      <rPr>
        <sz val="10"/>
        <rFont val="Arial"/>
        <family val="2"/>
      </rPr>
      <t xml:space="preserve"> + MPO</t>
    </r>
  </si>
  <si>
    <t>A/N</t>
  </si>
  <si>
    <t>narušení finančního a devizového hospodářství státu velkého rozsahu</t>
  </si>
  <si>
    <t xml:space="preserve">RIZIKA PŘIJATELNÁ (méně než 10) </t>
  </si>
  <si>
    <t>RIZIKA PODMÍNEČNĚ PŘIJATELNÁ (10 až 30)</t>
  </si>
  <si>
    <t>RIZIKA NEPŘIJATELNÁ (více jak 30)</t>
  </si>
  <si>
    <t>poznámka</t>
  </si>
  <si>
    <t>situace neřešitelná z úrovně kraje</t>
  </si>
  <si>
    <t>situace neřešitelná z úrovně kraje, malá pravd.</t>
  </si>
  <si>
    <t>situace je v ČR nereálná</t>
  </si>
  <si>
    <t>KS v kraji (A/N)</t>
  </si>
  <si>
    <t>Ne</t>
  </si>
  <si>
    <t>limitní křivka 1 (střední riziko)</t>
  </si>
  <si>
    <t>limitní křivka 2 (vysoké riziko)</t>
  </si>
  <si>
    <t>N-A</t>
  </si>
  <si>
    <t>A-T</t>
  </si>
  <si>
    <t>A-S</t>
  </si>
  <si>
    <t>N-B</t>
  </si>
  <si>
    <t>rozpracování v rozsahu zadání z TP</t>
  </si>
  <si>
    <t>Analýza rizik pro úroveň kraj/ORP</t>
  </si>
  <si>
    <t>Kraj:</t>
  </si>
  <si>
    <t>Ano</t>
  </si>
  <si>
    <t>všechny ORP HP</t>
  </si>
  <si>
    <t>všechny ORP KS a HP</t>
  </si>
  <si>
    <t>některé ORP KS a HP</t>
  </si>
  <si>
    <t>ne všechna ORP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</si>
</sst>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3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40"/>
      <name val="Arial"/>
      <family val="2"/>
    </font>
    <font>
      <b/>
      <sz val="11"/>
      <color indexed="4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.8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5" fillId="33" borderId="16" xfId="0" applyFont="1" applyFill="1" applyBorder="1" applyAlignment="1" applyProtection="1">
      <alignment horizontal="center" vertical="center"/>
      <protection locked="0"/>
    </xf>
    <xf numFmtId="0" fontId="15" fillId="34" borderId="16" xfId="0" applyFont="1" applyFill="1" applyBorder="1" applyAlignment="1" applyProtection="1">
      <alignment horizontal="center" vertical="center"/>
      <protection locked="0"/>
    </xf>
    <xf numFmtId="0" fontId="15" fillId="35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36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2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9" fillId="0" borderId="16" xfId="0" applyFont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 applyProtection="1">
      <alignment vertical="center"/>
      <protection locked="0"/>
    </xf>
    <xf numFmtId="0" fontId="22" fillId="37" borderId="16" xfId="0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22" fillId="38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39" borderId="16" xfId="0" applyFont="1" applyFill="1" applyBorder="1" applyAlignment="1" applyProtection="1">
      <alignment horizontal="center" vertical="center"/>
      <protection/>
    </xf>
    <xf numFmtId="0" fontId="0" fillId="4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22" fillId="41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0" fillId="42" borderId="16" xfId="0" applyFont="1" applyFill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2" fontId="15" fillId="43" borderId="16" xfId="0" applyNumberFormat="1" applyFont="1" applyFill="1" applyBorder="1" applyAlignment="1" applyProtection="1">
      <alignment horizontal="center" vertical="center"/>
      <protection locked="0"/>
    </xf>
    <xf numFmtId="0" fontId="61" fillId="0" borderId="16" xfId="0" applyFont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2" fillId="36" borderId="18" xfId="36" applyFont="1" applyFill="1" applyBorder="1" applyAlignment="1" applyProtection="1">
      <alignment horizontal="center" vertical="center"/>
      <protection/>
    </xf>
    <xf numFmtId="0" fontId="12" fillId="36" borderId="15" xfId="36" applyFont="1" applyFill="1" applyBorder="1" applyAlignment="1" applyProtection="1">
      <alignment horizontal="center" vertical="center"/>
      <protection/>
    </xf>
    <xf numFmtId="0" fontId="12" fillId="40" borderId="18" xfId="36" applyFont="1" applyFill="1" applyBorder="1" applyAlignment="1" applyProtection="1">
      <alignment horizontal="center" vertical="center"/>
      <protection/>
    </xf>
    <xf numFmtId="0" fontId="12" fillId="40" borderId="15" xfId="36" applyFont="1" applyFill="1" applyBorder="1" applyAlignment="1" applyProtection="1">
      <alignment horizontal="center" vertical="center"/>
      <protection/>
    </xf>
    <xf numFmtId="0" fontId="12" fillId="42" borderId="18" xfId="36" applyFont="1" applyFill="1" applyBorder="1" applyAlignment="1" applyProtection="1">
      <alignment horizontal="center" vertical="center"/>
      <protection/>
    </xf>
    <xf numFmtId="0" fontId="12" fillId="42" borderId="15" xfId="36" applyFont="1" applyFill="1" applyBorder="1" applyAlignment="1" applyProtection="1">
      <alignment horizontal="center" vertical="center"/>
      <protection/>
    </xf>
    <xf numFmtId="0" fontId="12" fillId="44" borderId="18" xfId="0" applyFont="1" applyFill="1" applyBorder="1" applyAlignment="1">
      <alignment horizontal="center" vertical="center"/>
    </xf>
    <xf numFmtId="0" fontId="12" fillId="44" borderId="19" xfId="0" applyFont="1" applyFill="1" applyBorder="1" applyAlignment="1">
      <alignment horizontal="center" vertical="center"/>
    </xf>
    <xf numFmtId="0" fontId="12" fillId="44" borderId="15" xfId="0" applyFont="1" applyFill="1" applyBorder="1" applyAlignment="1">
      <alignment horizontal="center" vertical="center"/>
    </xf>
    <xf numFmtId="0" fontId="10" fillId="37" borderId="18" xfId="36" applyFont="1" applyFill="1" applyBorder="1" applyAlignment="1" applyProtection="1">
      <alignment horizontal="center" vertical="center"/>
      <protection/>
    </xf>
    <xf numFmtId="0" fontId="10" fillId="37" borderId="15" xfId="36" applyFont="1" applyFill="1" applyBorder="1" applyAlignment="1" applyProtection="1">
      <alignment horizontal="center" vertical="center"/>
      <protection/>
    </xf>
    <xf numFmtId="0" fontId="10" fillId="45" borderId="18" xfId="36" applyFont="1" applyFill="1" applyBorder="1" applyAlignment="1" applyProtection="1">
      <alignment horizontal="center" vertical="center"/>
      <protection/>
    </xf>
    <xf numFmtId="0" fontId="10" fillId="45" borderId="15" xfId="36" applyFont="1" applyFill="1" applyBorder="1" applyAlignment="1" applyProtection="1">
      <alignment horizontal="center" vertical="center"/>
      <protection/>
    </xf>
    <xf numFmtId="0" fontId="10" fillId="46" borderId="18" xfId="0" applyFont="1" applyFill="1" applyBorder="1" applyAlignment="1">
      <alignment horizontal="center" vertical="center"/>
    </xf>
    <xf numFmtId="0" fontId="10" fillId="46" borderId="19" xfId="0" applyFont="1" applyFill="1" applyBorder="1" applyAlignment="1">
      <alignment horizontal="center" vertical="center"/>
    </xf>
    <xf numFmtId="0" fontId="10" fillId="46" borderId="15" xfId="0" applyFont="1" applyFill="1" applyBorder="1" applyAlignment="1">
      <alignment horizontal="center" vertical="center"/>
    </xf>
    <xf numFmtId="0" fontId="10" fillId="41" borderId="18" xfId="36" applyFont="1" applyFill="1" applyBorder="1" applyAlignment="1" applyProtection="1">
      <alignment horizontal="center" vertical="center"/>
      <protection/>
    </xf>
    <xf numFmtId="0" fontId="10" fillId="41" borderId="15" xfId="36" applyFont="1" applyFill="1" applyBorder="1" applyAlignment="1" applyProtection="1">
      <alignment horizontal="center" vertical="center"/>
      <protection/>
    </xf>
    <xf numFmtId="0" fontId="8" fillId="39" borderId="18" xfId="0" applyFont="1" applyFill="1" applyBorder="1" applyAlignment="1">
      <alignment horizontal="center" vertical="center"/>
    </xf>
    <xf numFmtId="0" fontId="8" fillId="39" borderId="19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5" fillId="47" borderId="16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Výsledky multikriteriální analýzy naturogenních a antropogenních typů nebezpečí</a:t>
            </a:r>
          </a:p>
        </c:rich>
      </c:tx>
      <c:layout>
        <c:manualLayout>
          <c:xMode val="factor"/>
          <c:yMode val="factor"/>
          <c:x val="0.009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35"/>
          <c:w val="0.9385"/>
          <c:h val="0.8395"/>
        </c:manualLayout>
      </c:layout>
      <c:scatterChart>
        <c:scatterStyle val="lineMarker"/>
        <c:varyColors val="0"/>
        <c:ser>
          <c:idx val="1"/>
          <c:order val="0"/>
          <c:tx>
            <c:v>Nat – biotické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'Hodnoty pro graf'!$B$1:$B$3</c:f>
              <c:numCache>
                <c:ptCount val="3"/>
                <c:pt idx="0">
                  <c:v>6.733333333333334</c:v>
                </c:pt>
                <c:pt idx="1">
                  <c:v>1.8666666666666667</c:v>
                </c:pt>
                <c:pt idx="2">
                  <c:v>1.3333333333333335</c:v>
                </c:pt>
              </c:numCache>
            </c:numRef>
          </c:xVal>
          <c:yVal>
            <c:numRef>
              <c:f>'Hodnoty pro graf'!$C$1:$C$3</c:f>
              <c:numCache>
                <c:ptCount val="3"/>
                <c:pt idx="0">
                  <c:v>6</c:v>
                </c:pt>
                <c:pt idx="1">
                  <c:v>6</c:v>
                </c:pt>
                <c:pt idx="2">
                  <c:v>4</c:v>
                </c:pt>
              </c:numCache>
            </c:numRef>
          </c:yVal>
          <c:smooth val="0"/>
        </c:ser>
        <c:ser>
          <c:idx val="8"/>
          <c:order val="1"/>
          <c:tx>
            <c:v>Nat – abiotické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'Hodnoty pro graf'!$B$4:$B$27</c:f>
              <c:numCache>
                <c:ptCount val="24"/>
                <c:pt idx="0">
                  <c:v>1.9333333333333336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2.9333333333333336</c:v>
                </c:pt>
                <c:pt idx="10">
                  <c:v>2.7333333333333334</c:v>
                </c:pt>
                <c:pt idx="11">
                  <c:v>0</c:v>
                </c:pt>
                <c:pt idx="12">
                  <c:v>1.6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3.333333333333333</c:v>
                </c:pt>
                <c:pt idx="18">
                  <c:v>7.133333333333333</c:v>
                </c:pt>
                <c:pt idx="19">
                  <c:v>3.533333333333333</c:v>
                </c:pt>
                <c:pt idx="20">
                  <c:v>2.466666666666667</c:v>
                </c:pt>
                <c:pt idx="21">
                  <c:v>5.2</c:v>
                </c:pt>
                <c:pt idx="22">
                  <c:v>4.533333333333334</c:v>
                </c:pt>
                <c:pt idx="23">
                  <c:v>3.6666666666666665</c:v>
                </c:pt>
              </c:numCache>
            </c:numRef>
          </c:xVal>
          <c:yVal>
            <c:numRef>
              <c:f>'Hodnoty pro graf'!$C$4:$C$27</c:f>
              <c:numCache>
                <c:ptCount val="24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6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8</c:v>
                </c:pt>
              </c:numCache>
            </c:numRef>
          </c:yVal>
          <c:smooth val="0"/>
        </c:ser>
        <c:ser>
          <c:idx val="6"/>
          <c:order val="2"/>
          <c:tx>
            <c:v>Ant - technogenní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'Hodnoty pro graf'!$B$28:$B$60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2.666666666666667</c:v>
                </c:pt>
                <c:pt idx="9">
                  <c:v>3.266666666666667</c:v>
                </c:pt>
                <c:pt idx="10">
                  <c:v>4.333333333333333</c:v>
                </c:pt>
                <c:pt idx="11">
                  <c:v>4.666666666666667</c:v>
                </c:pt>
                <c:pt idx="12">
                  <c:v>4.933333333333334</c:v>
                </c:pt>
                <c:pt idx="13">
                  <c:v>3.533333333333333</c:v>
                </c:pt>
                <c:pt idx="14">
                  <c:v>5.866666666666667</c:v>
                </c:pt>
                <c:pt idx="15">
                  <c:v>3.2</c:v>
                </c:pt>
                <c:pt idx="16">
                  <c:v>0</c:v>
                </c:pt>
                <c:pt idx="17">
                  <c:v>3.8666666666666663</c:v>
                </c:pt>
                <c:pt idx="18">
                  <c:v>0</c:v>
                </c:pt>
                <c:pt idx="19">
                  <c:v>0.9333333333333333</c:v>
                </c:pt>
                <c:pt idx="20">
                  <c:v>1.6</c:v>
                </c:pt>
                <c:pt idx="21">
                  <c:v>1</c:v>
                </c:pt>
                <c:pt idx="22">
                  <c:v>1.9333333333333336</c:v>
                </c:pt>
                <c:pt idx="23">
                  <c:v>4.666666666666667</c:v>
                </c:pt>
                <c:pt idx="24">
                  <c:v>0</c:v>
                </c:pt>
                <c:pt idx="25">
                  <c:v>0</c:v>
                </c:pt>
                <c:pt idx="26">
                  <c:v>6.200000000000001</c:v>
                </c:pt>
                <c:pt idx="27">
                  <c:v>0</c:v>
                </c:pt>
                <c:pt idx="28">
                  <c:v>4.866666666666667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8.933333333333334</c:v>
                </c:pt>
              </c:numCache>
            </c:numRef>
          </c:xVal>
          <c:yVal>
            <c:numRef>
              <c:f>'Hodnoty pro graf'!$C$28:$C$60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5</c:v>
                </c:pt>
                <c:pt idx="15">
                  <c:v>6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5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v>Ant – sociogenní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'Hodnoty pro graf'!$B$61:$B$62</c:f>
              <c:numCache>
                <c:ptCount val="2"/>
                <c:pt idx="0">
                  <c:v>4.733333333333333</c:v>
                </c:pt>
                <c:pt idx="1">
                  <c:v>4.800000000000001</c:v>
                </c:pt>
              </c:numCache>
            </c:numRef>
          </c:xVal>
          <c:yVal>
            <c:numRef>
              <c:f>'Hodnoty pro graf'!$C$61:$C$62</c:f>
              <c:numCache>
                <c:ptCount val="2"/>
                <c:pt idx="0">
                  <c:v>7</c:v>
                </c:pt>
                <c:pt idx="1">
                  <c:v>5</c:v>
                </c:pt>
              </c:numCache>
            </c:numRef>
          </c:yVal>
          <c:smooth val="0"/>
        </c:ser>
        <c:ser>
          <c:idx val="4"/>
          <c:order val="4"/>
          <c:tx>
            <c:v>Limitní křivka R30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Limitní křivka R30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numRef>
              <c:f>'Hodnoty pro graf'!$E$65:$E$74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'Hodnoty pro graf'!$D$65:$D$74</c:f>
              <c:numCache>
                <c:ptCount val="10"/>
                <c:pt idx="0">
                  <c:v>30</c:v>
                </c:pt>
                <c:pt idx="1">
                  <c:v>15</c:v>
                </c:pt>
                <c:pt idx="2">
                  <c:v>10</c:v>
                </c:pt>
                <c:pt idx="3">
                  <c:v>7.5</c:v>
                </c:pt>
                <c:pt idx="4">
                  <c:v>6</c:v>
                </c:pt>
                <c:pt idx="5">
                  <c:v>5</c:v>
                </c:pt>
                <c:pt idx="6">
                  <c:v>4.285714285714286</c:v>
                </c:pt>
                <c:pt idx="7">
                  <c:v>3.75</c:v>
                </c:pt>
                <c:pt idx="8">
                  <c:v>3.3333333333333335</c:v>
                </c:pt>
                <c:pt idx="9">
                  <c:v>3</c:v>
                </c:pt>
              </c:numCache>
            </c:numRef>
          </c:yVal>
          <c:smooth val="0"/>
        </c:ser>
        <c:ser>
          <c:idx val="5"/>
          <c:order val="5"/>
          <c:tx>
            <c:v>Limitní křivka R10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Limitní křivka R10</c:name>
            <c:spPr>
              <a:ln w="25400">
                <a:solidFill>
                  <a:srgbClr val="FF9900"/>
                </a:solidFill>
              </a:ln>
            </c:spPr>
            <c:trendlineType val="power"/>
            <c:dispEq val="0"/>
            <c:dispRSqr val="0"/>
          </c:trendline>
          <c:xVal>
            <c:numRef>
              <c:f>'Hodnoty pro graf'!$B$65:$B$74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'Hodnoty pro graf'!$A$65:$A$74</c:f>
              <c:numCache>
                <c:ptCount val="1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1.6666666666666667</c:v>
                </c:pt>
                <c:pt idx="6">
                  <c:v>1.4285714285714286</c:v>
                </c:pt>
                <c:pt idx="7">
                  <c:v>1.25</c:v>
                </c:pt>
                <c:pt idx="8">
                  <c:v>1.1111111111111112</c:v>
                </c:pt>
                <c:pt idx="9">
                  <c:v>1</c:v>
                </c:pt>
              </c:numCache>
            </c:numRef>
          </c:yVal>
          <c:smooth val="0"/>
        </c:ser>
        <c:axId val="3896708"/>
        <c:axId val="35070373"/>
      </c:scatterChart>
      <c:valAx>
        <c:axId val="3896708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Následky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70373"/>
        <c:crossesAt val="3"/>
        <c:crossBetween val="midCat"/>
        <c:dispUnits/>
      </c:valAx>
      <c:valAx>
        <c:axId val="35070373"/>
        <c:scaling>
          <c:orientation val="minMax"/>
          <c:max val="10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Pravděpodobnost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7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5"/>
          <c:y val="0.14025"/>
          <c:w val="0.2135"/>
          <c:h val="0.32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0"/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34050"/>
    <xdr:graphicFrame>
      <xdr:nvGraphicFramePr>
        <xdr:cNvPr id="1" name="Shape 1025"/>
        <xdr:cNvGraphicFramePr/>
      </xdr:nvGraphicFramePr>
      <xdr:xfrm>
        <a:off x="0" y="0"/>
        <a:ext cx="92011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0"/>
  </sheetPr>
  <dimension ref="A1:X26"/>
  <sheetViews>
    <sheetView zoomScalePageLayoutView="0" workbookViewId="0" topLeftCell="A1">
      <selection activeCell="I7" sqref="I7:L7"/>
    </sheetView>
  </sheetViews>
  <sheetFormatPr defaultColWidth="9.140625" defaultRowHeight="12.75"/>
  <cols>
    <col min="1" max="1" width="5.140625" style="0" customWidth="1"/>
    <col min="4" max="4" width="2.7109375" style="0" customWidth="1"/>
    <col min="7" max="7" width="2.7109375" style="0" customWidth="1"/>
    <col min="10" max="11" width="4.7109375" style="0" customWidth="1"/>
    <col min="14" max="14" width="2.7109375" style="0" customWidth="1"/>
    <col min="17" max="17" width="2.7109375" style="0" customWidth="1"/>
  </cols>
  <sheetData>
    <row r="1" ht="12.75">
      <c r="B1" s="23"/>
    </row>
    <row r="3" spans="2:19" ht="37.5">
      <c r="B3" s="63" t="s">
        <v>32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5" spans="7:12" ht="15.75">
      <c r="G5" s="86" t="s">
        <v>224</v>
      </c>
      <c r="H5" s="86"/>
      <c r="I5" s="86"/>
      <c r="J5" s="86"/>
      <c r="K5" s="86"/>
      <c r="L5" s="86"/>
    </row>
    <row r="7" spans="7:12" ht="18">
      <c r="G7" s="87" t="s">
        <v>225</v>
      </c>
      <c r="H7" s="87"/>
      <c r="I7" s="88"/>
      <c r="J7" s="88"/>
      <c r="K7" s="88"/>
      <c r="L7" s="88"/>
    </row>
    <row r="8" spans="2:19" ht="19.5" customHeight="1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ht="13.5" thickBot="1"/>
    <row r="10" spans="6:14" s="1" customFormat="1" ht="30" customHeight="1" thickBot="1">
      <c r="F10" s="2"/>
      <c r="G10" s="2"/>
      <c r="H10" s="83" t="s">
        <v>30</v>
      </c>
      <c r="I10" s="84"/>
      <c r="J10" s="84"/>
      <c r="K10" s="84"/>
      <c r="L10" s="84"/>
      <c r="M10" s="85"/>
      <c r="N10" s="5"/>
    </row>
    <row r="11" s="1" customFormat="1" ht="12.75">
      <c r="J11" s="8"/>
    </row>
    <row r="12" s="1" customFormat="1" ht="13.5" thickBot="1">
      <c r="J12" s="9"/>
    </row>
    <row r="13" spans="6:15" s="1" customFormat="1" ht="13.5" thickBot="1">
      <c r="F13" s="6"/>
      <c r="G13" s="7"/>
      <c r="H13" s="7"/>
      <c r="I13" s="7"/>
      <c r="J13" s="7"/>
      <c r="K13" s="7"/>
      <c r="L13" s="7"/>
      <c r="M13" s="7"/>
      <c r="N13" s="7"/>
      <c r="O13" s="8"/>
    </row>
    <row r="14" spans="4:19" s="19" customFormat="1" ht="30" customHeight="1" thickBot="1">
      <c r="D14" s="71" t="s">
        <v>14</v>
      </c>
      <c r="E14" s="72"/>
      <c r="F14" s="72"/>
      <c r="G14" s="73"/>
      <c r="I14" s="17"/>
      <c r="J14" s="17"/>
      <c r="K14" s="17"/>
      <c r="L14" s="17"/>
      <c r="M14" s="17"/>
      <c r="N14" s="78" t="s">
        <v>15</v>
      </c>
      <c r="O14" s="79"/>
      <c r="P14" s="79"/>
      <c r="Q14" s="80"/>
      <c r="R14" s="20"/>
      <c r="S14" s="17"/>
    </row>
    <row r="15" spans="5:15" s="10" customFormat="1" ht="15">
      <c r="E15" s="11"/>
      <c r="O15" s="11"/>
    </row>
    <row r="16" spans="3:18" s="10" customFormat="1" ht="15.75" thickBot="1">
      <c r="C16" s="12"/>
      <c r="D16" s="12"/>
      <c r="E16" s="13"/>
      <c r="F16" s="12"/>
      <c r="G16" s="12"/>
      <c r="H16" s="12"/>
      <c r="M16" s="12"/>
      <c r="N16" s="12"/>
      <c r="O16" s="13"/>
      <c r="P16" s="12"/>
      <c r="Q16" s="12"/>
      <c r="R16" s="12"/>
    </row>
    <row r="17" spans="3:18" s="10" customFormat="1" ht="15.75" thickBot="1">
      <c r="C17" s="14"/>
      <c r="D17" s="15"/>
      <c r="E17" s="16"/>
      <c r="F17" s="15"/>
      <c r="G17" s="15"/>
      <c r="H17" s="11"/>
      <c r="M17" s="14"/>
      <c r="N17" s="15"/>
      <c r="O17" s="16"/>
      <c r="P17" s="15"/>
      <c r="Q17" s="15"/>
      <c r="R17" s="11"/>
    </row>
    <row r="18" spans="1:24" s="3" customFormat="1" ht="30" customHeight="1" thickBot="1">
      <c r="A18" s="17"/>
      <c r="B18" s="65" t="s">
        <v>16</v>
      </c>
      <c r="C18" s="66"/>
      <c r="D18" s="17"/>
      <c r="E18" s="67" t="s">
        <v>17</v>
      </c>
      <c r="F18" s="68"/>
      <c r="G18" s="17"/>
      <c r="H18" s="69" t="s">
        <v>18</v>
      </c>
      <c r="I18" s="70"/>
      <c r="J18" s="4"/>
      <c r="K18" s="4"/>
      <c r="L18" s="74" t="s">
        <v>19</v>
      </c>
      <c r="M18" s="75"/>
      <c r="N18" s="18"/>
      <c r="O18" s="76" t="s">
        <v>20</v>
      </c>
      <c r="P18" s="77"/>
      <c r="Q18" s="18"/>
      <c r="R18" s="81" t="s">
        <v>21</v>
      </c>
      <c r="S18" s="82"/>
      <c r="T18" s="18"/>
      <c r="U18" s="89"/>
      <c r="V18" s="89"/>
      <c r="W18" s="21"/>
      <c r="X18" s="21"/>
    </row>
    <row r="19" spans="21:24" ht="12.75">
      <c r="U19" s="22"/>
      <c r="V19" s="22"/>
      <c r="W19" s="22"/>
      <c r="X19" s="22"/>
    </row>
    <row r="20" spans="21:24" ht="12.75">
      <c r="U20" s="22"/>
      <c r="V20" s="22"/>
      <c r="W20" s="22"/>
      <c r="X20" s="22"/>
    </row>
    <row r="21" spans="21:24" ht="12.75">
      <c r="U21" s="22"/>
      <c r="V21" s="22"/>
      <c r="W21" s="22"/>
      <c r="X21" s="22"/>
    </row>
    <row r="22" spans="21:24" ht="12.75">
      <c r="U22" s="22"/>
      <c r="V22" s="22"/>
      <c r="W22" s="22"/>
      <c r="X22" s="22"/>
    </row>
    <row r="23" spans="21:24" ht="12.75">
      <c r="U23" s="22"/>
      <c r="V23" s="22"/>
      <c r="W23" s="22"/>
      <c r="X23" s="22"/>
    </row>
    <row r="24" spans="21:24" ht="12.75">
      <c r="U24" s="22"/>
      <c r="V24" s="22"/>
      <c r="W24" s="22"/>
      <c r="X24" s="22"/>
    </row>
    <row r="25" spans="21:24" ht="12.75">
      <c r="U25" s="22"/>
      <c r="V25" s="22"/>
      <c r="W25" s="22"/>
      <c r="X25" s="22"/>
    </row>
    <row r="26" spans="21:24" ht="12.75">
      <c r="U26" s="22"/>
      <c r="V26" s="22"/>
      <c r="W26" s="22"/>
      <c r="X26" s="22"/>
    </row>
  </sheetData>
  <sheetProtection/>
  <mergeCells count="15">
    <mergeCell ref="H10:M10"/>
    <mergeCell ref="G5:L5"/>
    <mergeCell ref="G7:H7"/>
    <mergeCell ref="I7:L7"/>
    <mergeCell ref="U18:V18"/>
    <mergeCell ref="B3:S3"/>
    <mergeCell ref="B8:S8"/>
    <mergeCell ref="B18:C18"/>
    <mergeCell ref="E18:F18"/>
    <mergeCell ref="H18:I18"/>
    <mergeCell ref="D14:G14"/>
    <mergeCell ref="L18:M18"/>
    <mergeCell ref="O18:P18"/>
    <mergeCell ref="N14:Q14"/>
    <mergeCell ref="R18:S18"/>
  </mergeCells>
  <hyperlinks>
    <hyperlink ref="B18:C18" location="'N-ABIOTICKÉ'!A1" display="ABIOTICKÉ"/>
    <hyperlink ref="E18:F18" location="'N-BIOTICKÉ'!A1" display="BIOTICKÉ"/>
    <hyperlink ref="H18:I18" location="'N-KOSMICKÉ'!A1" display="KOSMICKÉ"/>
    <hyperlink ref="L18:M18" location="'A-TECHNOGENNÍ'!A1" display="TECHNOGENNÍ"/>
    <hyperlink ref="O18:P18" location="'A-SOCIOGENNÍ'!A1" display="SOCIOGENNÍ"/>
    <hyperlink ref="R18:S18" location="'A-EKONOMICKÉ'!A1" display="EKONOMICKÉ"/>
  </hyperlinks>
  <printOptions/>
  <pageMargins left="0.787401575" right="0.787401575" top="0.984251969" bottom="0.984251969" header="0.4921259845" footer="0.4921259845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R26"/>
  <sheetViews>
    <sheetView zoomScale="110" zoomScaleNormal="110" zoomScalePageLayoutView="0" workbookViewId="0" topLeftCell="A1">
      <selection activeCell="R1" sqref="R1:R16384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6.7109375" style="29" hidden="1" customWidth="1"/>
    <col min="4" max="4" width="65.7109375" style="29" customWidth="1"/>
    <col min="5" max="5" width="18.7109375" style="46" customWidth="1"/>
    <col min="6" max="7" width="4.421875" style="47" customWidth="1"/>
    <col min="8" max="14" width="4.421875" style="29" customWidth="1"/>
    <col min="15" max="16" width="6.7109375" style="29" customWidth="1"/>
    <col min="17" max="17" width="40.7109375" style="29" customWidth="1"/>
    <col min="18" max="18" width="16.7109375" style="29" customWidth="1"/>
    <col min="19" max="16384" width="9.140625" style="29" customWidth="1"/>
  </cols>
  <sheetData>
    <row r="1" ht="12.75"/>
    <row r="2" spans="2:17" s="25" customFormat="1" ht="25.5" customHeight="1">
      <c r="B2" s="91" t="s">
        <v>208</v>
      </c>
      <c r="C2" s="91"/>
      <c r="D2" s="91"/>
      <c r="E2" s="91"/>
      <c r="F2" s="92"/>
      <c r="G2" s="90" t="s">
        <v>165</v>
      </c>
      <c r="H2" s="90"/>
      <c r="I2" s="90"/>
      <c r="J2" s="90"/>
      <c r="K2" s="90"/>
      <c r="L2" s="90"/>
      <c r="M2" s="90"/>
      <c r="N2" s="90"/>
      <c r="O2" s="90"/>
      <c r="P2" s="90"/>
      <c r="Q2" s="24"/>
    </row>
    <row r="3" spans="2:18" ht="18" customHeight="1">
      <c r="B3" s="26" t="s">
        <v>4</v>
      </c>
      <c r="C3" s="26" t="s">
        <v>195</v>
      </c>
      <c r="D3" s="26" t="s">
        <v>31</v>
      </c>
      <c r="E3" s="56" t="s">
        <v>13</v>
      </c>
      <c r="F3" s="26" t="s">
        <v>206</v>
      </c>
      <c r="G3" s="26" t="s">
        <v>133</v>
      </c>
      <c r="H3" s="26" t="s">
        <v>135</v>
      </c>
      <c r="I3" s="26" t="s">
        <v>136</v>
      </c>
      <c r="J3" s="26" t="s">
        <v>140</v>
      </c>
      <c r="K3" s="26" t="s">
        <v>134</v>
      </c>
      <c r="L3" s="26" t="s">
        <v>137</v>
      </c>
      <c r="M3" s="26" t="s">
        <v>138</v>
      </c>
      <c r="N3" s="26" t="s">
        <v>139</v>
      </c>
      <c r="O3" s="26" t="s">
        <v>60</v>
      </c>
      <c r="P3" s="27" t="s">
        <v>82</v>
      </c>
      <c r="Q3" s="26" t="s">
        <v>211</v>
      </c>
      <c r="R3" s="28" t="s">
        <v>215</v>
      </c>
    </row>
    <row r="4" spans="2:18" ht="19.5" customHeight="1">
      <c r="B4" s="30" t="s">
        <v>64</v>
      </c>
      <c r="C4" s="31">
        <v>5</v>
      </c>
      <c r="D4" s="32" t="s">
        <v>1</v>
      </c>
      <c r="E4" s="33" t="s">
        <v>183</v>
      </c>
      <c r="F4" s="34" t="s">
        <v>226</v>
      </c>
      <c r="G4" s="31">
        <v>6</v>
      </c>
      <c r="H4" s="31">
        <v>1</v>
      </c>
      <c r="I4" s="31">
        <v>4</v>
      </c>
      <c r="J4" s="31">
        <v>1</v>
      </c>
      <c r="K4" s="31">
        <v>2</v>
      </c>
      <c r="L4" s="31">
        <v>2</v>
      </c>
      <c r="M4" s="31">
        <v>2</v>
      </c>
      <c r="N4" s="31">
        <v>1</v>
      </c>
      <c r="O4" s="35">
        <f aca="true" t="shared" si="0" ref="O4:O19">((H4+I4)/2*0.4)+(J4*0.2)+(K4*0.2)+((L4+M4+N4)/3*0.2)</f>
        <v>1.9333333333333336</v>
      </c>
      <c r="P4" s="36">
        <f aca="true" t="shared" si="1" ref="P4:P19">G4*(((H4+I4)/2*0.4)+(J4*0.2)+(K4*0.2)+((L4+M4+N4)/3*0.2))</f>
        <v>11.600000000000001</v>
      </c>
      <c r="Q4" s="39" t="s">
        <v>227</v>
      </c>
      <c r="R4" s="38"/>
    </row>
    <row r="5" spans="2:18" ht="19.5" customHeight="1">
      <c r="B5" s="30" t="s">
        <v>66</v>
      </c>
      <c r="C5" s="31">
        <v>8</v>
      </c>
      <c r="D5" s="32" t="s">
        <v>192</v>
      </c>
      <c r="E5" s="33" t="s">
        <v>175</v>
      </c>
      <c r="F5" s="34" t="s">
        <v>216</v>
      </c>
      <c r="G5" s="31"/>
      <c r="H5" s="31"/>
      <c r="I5" s="31"/>
      <c r="J5" s="31"/>
      <c r="K5" s="31"/>
      <c r="L5" s="31"/>
      <c r="M5" s="31"/>
      <c r="N5" s="31"/>
      <c r="O5" s="35">
        <f t="shared" si="0"/>
        <v>0</v>
      </c>
      <c r="P5" s="36">
        <f t="shared" si="1"/>
        <v>0</v>
      </c>
      <c r="Q5" s="43"/>
      <c r="R5" s="38"/>
    </row>
    <row r="6" spans="2:18" ht="19.5" customHeight="1">
      <c r="B6" s="30" t="s">
        <v>67</v>
      </c>
      <c r="C6" s="31">
        <v>9</v>
      </c>
      <c r="D6" s="32" t="s">
        <v>8</v>
      </c>
      <c r="E6" s="33" t="s">
        <v>23</v>
      </c>
      <c r="F6" s="48" t="s">
        <v>216</v>
      </c>
      <c r="G6" s="31"/>
      <c r="H6" s="31"/>
      <c r="I6" s="31"/>
      <c r="J6" s="31"/>
      <c r="K6" s="31"/>
      <c r="L6" s="31"/>
      <c r="M6" s="31"/>
      <c r="N6" s="31"/>
      <c r="O6" s="35">
        <f t="shared" si="0"/>
        <v>0</v>
      </c>
      <c r="P6" s="36">
        <f t="shared" si="1"/>
        <v>0</v>
      </c>
      <c r="Q6" s="43" t="s">
        <v>214</v>
      </c>
      <c r="R6" s="38"/>
    </row>
    <row r="7" spans="2:18" ht="19.5" customHeight="1">
      <c r="B7" s="30" t="s">
        <v>69</v>
      </c>
      <c r="C7" s="31">
        <v>11</v>
      </c>
      <c r="D7" s="32" t="s">
        <v>6</v>
      </c>
      <c r="E7" s="41" t="s">
        <v>129</v>
      </c>
      <c r="F7" s="48" t="s">
        <v>216</v>
      </c>
      <c r="G7" s="31"/>
      <c r="H7" s="31"/>
      <c r="I7" s="31"/>
      <c r="J7" s="31"/>
      <c r="K7" s="31"/>
      <c r="L7" s="31"/>
      <c r="M7" s="31"/>
      <c r="N7" s="31"/>
      <c r="O7" s="35">
        <f t="shared" si="0"/>
        <v>0</v>
      </c>
      <c r="P7" s="36">
        <f t="shared" si="1"/>
        <v>0</v>
      </c>
      <c r="Q7" s="43" t="s">
        <v>214</v>
      </c>
      <c r="R7" s="38"/>
    </row>
    <row r="8" spans="2:18" ht="19.5" customHeight="1">
      <c r="B8" s="30" t="s">
        <v>201</v>
      </c>
      <c r="C8" s="31">
        <v>14</v>
      </c>
      <c r="D8" s="32" t="s">
        <v>117</v>
      </c>
      <c r="E8" s="41" t="s">
        <v>25</v>
      </c>
      <c r="F8" s="34" t="s">
        <v>216</v>
      </c>
      <c r="G8" s="31"/>
      <c r="H8" s="31"/>
      <c r="I8" s="31"/>
      <c r="J8" s="31"/>
      <c r="K8" s="31"/>
      <c r="L8" s="31"/>
      <c r="M8" s="31"/>
      <c r="N8" s="31"/>
      <c r="O8" s="35">
        <f t="shared" si="0"/>
        <v>0</v>
      </c>
      <c r="P8" s="36">
        <f t="shared" si="1"/>
        <v>0</v>
      </c>
      <c r="Q8" s="43"/>
      <c r="R8" s="38"/>
    </row>
    <row r="9" spans="2:18" ht="19.5" customHeight="1">
      <c r="B9" s="30" t="s">
        <v>72</v>
      </c>
      <c r="C9" s="31">
        <v>15</v>
      </c>
      <c r="D9" s="32" t="s">
        <v>11</v>
      </c>
      <c r="E9" s="41" t="s">
        <v>23</v>
      </c>
      <c r="F9" s="48" t="s">
        <v>216</v>
      </c>
      <c r="G9" s="31"/>
      <c r="H9" s="31"/>
      <c r="I9" s="31"/>
      <c r="J9" s="31"/>
      <c r="K9" s="31"/>
      <c r="L9" s="31"/>
      <c r="M9" s="31"/>
      <c r="N9" s="31"/>
      <c r="O9" s="35">
        <f t="shared" si="0"/>
        <v>0</v>
      </c>
      <c r="P9" s="36">
        <f t="shared" si="1"/>
        <v>0</v>
      </c>
      <c r="Q9" s="43" t="s">
        <v>213</v>
      </c>
      <c r="R9" s="38"/>
    </row>
    <row r="10" spans="2:18" ht="19.5" customHeight="1">
      <c r="B10" s="30" t="s">
        <v>73</v>
      </c>
      <c r="C10" s="31">
        <v>16</v>
      </c>
      <c r="D10" s="32" t="s">
        <v>7</v>
      </c>
      <c r="E10" s="41" t="s">
        <v>22</v>
      </c>
      <c r="F10" s="34" t="s">
        <v>216</v>
      </c>
      <c r="G10" s="31"/>
      <c r="H10" s="31"/>
      <c r="I10" s="31"/>
      <c r="J10" s="31"/>
      <c r="K10" s="31"/>
      <c r="L10" s="31"/>
      <c r="M10" s="31"/>
      <c r="N10" s="31"/>
      <c r="O10" s="35">
        <f t="shared" si="0"/>
        <v>0</v>
      </c>
      <c r="P10" s="36">
        <f t="shared" si="1"/>
        <v>0</v>
      </c>
      <c r="Q10" s="43"/>
      <c r="R10" s="38"/>
    </row>
    <row r="11" spans="2:18" ht="19.5" customHeight="1">
      <c r="B11" s="30" t="s">
        <v>80</v>
      </c>
      <c r="C11" s="31">
        <v>23</v>
      </c>
      <c r="D11" s="32" t="s">
        <v>33</v>
      </c>
      <c r="E11" s="33" t="s">
        <v>129</v>
      </c>
      <c r="F11" s="34" t="s">
        <v>216</v>
      </c>
      <c r="G11" s="31"/>
      <c r="H11" s="31"/>
      <c r="I11" s="31"/>
      <c r="J11" s="31"/>
      <c r="K11" s="31"/>
      <c r="L11" s="31"/>
      <c r="M11" s="31"/>
      <c r="N11" s="31"/>
      <c r="O11" s="35">
        <f t="shared" si="0"/>
        <v>0</v>
      </c>
      <c r="P11" s="36">
        <f t="shared" si="1"/>
        <v>0</v>
      </c>
      <c r="Q11" s="43"/>
      <c r="R11" s="38"/>
    </row>
    <row r="12" spans="2:18" ht="19.5" customHeight="1">
      <c r="B12" s="57" t="s">
        <v>56</v>
      </c>
      <c r="C12" s="50" t="s">
        <v>56</v>
      </c>
      <c r="D12" s="38" t="s">
        <v>9</v>
      </c>
      <c r="E12" s="58" t="s">
        <v>23</v>
      </c>
      <c r="F12" s="48" t="s">
        <v>216</v>
      </c>
      <c r="G12" s="31"/>
      <c r="H12" s="31"/>
      <c r="I12" s="31"/>
      <c r="J12" s="31"/>
      <c r="K12" s="31"/>
      <c r="L12" s="31"/>
      <c r="M12" s="31"/>
      <c r="N12" s="31"/>
      <c r="O12" s="35">
        <f t="shared" si="0"/>
        <v>0</v>
      </c>
      <c r="P12" s="59">
        <f t="shared" si="1"/>
        <v>0</v>
      </c>
      <c r="Q12" s="43" t="s">
        <v>213</v>
      </c>
      <c r="R12" s="38"/>
    </row>
    <row r="13" spans="2:18" ht="19.5" customHeight="1">
      <c r="B13" s="57" t="s">
        <v>85</v>
      </c>
      <c r="C13" s="50" t="s">
        <v>85</v>
      </c>
      <c r="D13" s="51" t="s">
        <v>26</v>
      </c>
      <c r="E13" s="52" t="s">
        <v>23</v>
      </c>
      <c r="F13" s="48" t="s">
        <v>216</v>
      </c>
      <c r="G13" s="31"/>
      <c r="H13" s="31"/>
      <c r="I13" s="31"/>
      <c r="J13" s="31"/>
      <c r="K13" s="31"/>
      <c r="L13" s="31"/>
      <c r="M13" s="31"/>
      <c r="N13" s="31"/>
      <c r="O13" s="35">
        <f t="shared" si="0"/>
        <v>0</v>
      </c>
      <c r="P13" s="59">
        <f t="shared" si="1"/>
        <v>0</v>
      </c>
      <c r="Q13" s="43" t="s">
        <v>213</v>
      </c>
      <c r="R13" s="38"/>
    </row>
    <row r="14" spans="2:18" ht="19.5" customHeight="1">
      <c r="B14" s="57" t="s">
        <v>86</v>
      </c>
      <c r="C14" s="50" t="s">
        <v>86</v>
      </c>
      <c r="D14" s="51" t="s">
        <v>27</v>
      </c>
      <c r="E14" s="52" t="s">
        <v>23</v>
      </c>
      <c r="F14" s="48" t="s">
        <v>216</v>
      </c>
      <c r="G14" s="31"/>
      <c r="H14" s="31"/>
      <c r="I14" s="31"/>
      <c r="J14" s="31"/>
      <c r="K14" s="31"/>
      <c r="L14" s="31"/>
      <c r="M14" s="31"/>
      <c r="N14" s="31"/>
      <c r="O14" s="35">
        <f t="shared" si="0"/>
        <v>0</v>
      </c>
      <c r="P14" s="59">
        <f t="shared" si="1"/>
        <v>0</v>
      </c>
      <c r="Q14" s="43" t="s">
        <v>213</v>
      </c>
      <c r="R14" s="38"/>
    </row>
    <row r="15" spans="2:18" ht="19.5" customHeight="1">
      <c r="B15" s="57" t="s">
        <v>87</v>
      </c>
      <c r="C15" s="50" t="s">
        <v>87</v>
      </c>
      <c r="D15" s="51" t="s">
        <v>29</v>
      </c>
      <c r="E15" s="52" t="s">
        <v>23</v>
      </c>
      <c r="F15" s="48" t="s">
        <v>216</v>
      </c>
      <c r="G15" s="31"/>
      <c r="H15" s="31"/>
      <c r="I15" s="31"/>
      <c r="J15" s="31"/>
      <c r="K15" s="31"/>
      <c r="L15" s="31"/>
      <c r="M15" s="31"/>
      <c r="N15" s="31"/>
      <c r="O15" s="35">
        <f t="shared" si="0"/>
        <v>0</v>
      </c>
      <c r="P15" s="59">
        <f t="shared" si="1"/>
        <v>0</v>
      </c>
      <c r="Q15" s="43" t="s">
        <v>213</v>
      </c>
      <c r="R15" s="38"/>
    </row>
    <row r="16" spans="2:18" ht="19.5" customHeight="1">
      <c r="B16" s="57" t="s">
        <v>88</v>
      </c>
      <c r="C16" s="50" t="s">
        <v>88</v>
      </c>
      <c r="D16" s="51" t="s">
        <v>35</v>
      </c>
      <c r="E16" s="52" t="s">
        <v>23</v>
      </c>
      <c r="F16" s="48" t="s">
        <v>216</v>
      </c>
      <c r="G16" s="31"/>
      <c r="H16" s="31"/>
      <c r="I16" s="31"/>
      <c r="J16" s="31"/>
      <c r="K16" s="31"/>
      <c r="L16" s="31"/>
      <c r="M16" s="31"/>
      <c r="N16" s="31"/>
      <c r="O16" s="35">
        <f t="shared" si="0"/>
        <v>0</v>
      </c>
      <c r="P16" s="59">
        <f t="shared" si="1"/>
        <v>0</v>
      </c>
      <c r="Q16" s="43" t="s">
        <v>213</v>
      </c>
      <c r="R16" s="38"/>
    </row>
    <row r="17" spans="2:18" ht="19.5" customHeight="1">
      <c r="B17" s="57" t="s">
        <v>144</v>
      </c>
      <c r="C17" s="50" t="s">
        <v>144</v>
      </c>
      <c r="D17" s="51" t="s">
        <v>143</v>
      </c>
      <c r="E17" s="52" t="s">
        <v>23</v>
      </c>
      <c r="F17" s="48" t="s">
        <v>216</v>
      </c>
      <c r="G17" s="31"/>
      <c r="H17" s="31"/>
      <c r="I17" s="31"/>
      <c r="J17" s="31"/>
      <c r="K17" s="31"/>
      <c r="L17" s="31"/>
      <c r="M17" s="31"/>
      <c r="N17" s="31"/>
      <c r="O17" s="35">
        <f t="shared" si="0"/>
        <v>0</v>
      </c>
      <c r="P17" s="59">
        <f t="shared" si="1"/>
        <v>0</v>
      </c>
      <c r="Q17" s="43" t="s">
        <v>213</v>
      </c>
      <c r="R17" s="38"/>
    </row>
    <row r="18" spans="2:18" ht="19.5" customHeight="1">
      <c r="B18" s="42" t="s">
        <v>89</v>
      </c>
      <c r="C18" s="31">
        <v>2</v>
      </c>
      <c r="D18" s="40" t="s">
        <v>148</v>
      </c>
      <c r="E18" s="41" t="s">
        <v>171</v>
      </c>
      <c r="F18" s="34" t="s">
        <v>216</v>
      </c>
      <c r="G18" s="31"/>
      <c r="H18" s="31"/>
      <c r="I18" s="31"/>
      <c r="J18" s="31"/>
      <c r="K18" s="31"/>
      <c r="L18" s="31"/>
      <c r="M18" s="31"/>
      <c r="N18" s="31"/>
      <c r="O18" s="35">
        <f t="shared" si="0"/>
        <v>0</v>
      </c>
      <c r="P18" s="36">
        <f t="shared" si="1"/>
        <v>0</v>
      </c>
      <c r="Q18" s="43"/>
      <c r="R18" s="38"/>
    </row>
    <row r="19" spans="2:18" ht="19.5" customHeight="1">
      <c r="B19" s="42" t="s">
        <v>90</v>
      </c>
      <c r="C19" s="31">
        <v>3</v>
      </c>
      <c r="D19" s="40" t="s">
        <v>44</v>
      </c>
      <c r="E19" s="41" t="s">
        <v>196</v>
      </c>
      <c r="F19" s="34" t="s">
        <v>216</v>
      </c>
      <c r="G19" s="31"/>
      <c r="H19" s="31"/>
      <c r="I19" s="31"/>
      <c r="J19" s="31"/>
      <c r="K19" s="31"/>
      <c r="L19" s="31"/>
      <c r="M19" s="31"/>
      <c r="N19" s="31"/>
      <c r="O19" s="35">
        <f t="shared" si="0"/>
        <v>0</v>
      </c>
      <c r="P19" s="36">
        <f t="shared" si="1"/>
        <v>0</v>
      </c>
      <c r="Q19" s="43"/>
      <c r="R19" s="38"/>
    </row>
    <row r="20" spans="2:18" ht="19.5" customHeight="1">
      <c r="B20" s="42" t="s">
        <v>92</v>
      </c>
      <c r="C20" s="31">
        <v>5</v>
      </c>
      <c r="D20" s="40" t="s">
        <v>149</v>
      </c>
      <c r="E20" s="41" t="s">
        <v>172</v>
      </c>
      <c r="F20" s="34" t="s">
        <v>216</v>
      </c>
      <c r="G20" s="31"/>
      <c r="H20" s="31"/>
      <c r="I20" s="31"/>
      <c r="J20" s="31"/>
      <c r="K20" s="31"/>
      <c r="L20" s="31"/>
      <c r="M20" s="31"/>
      <c r="N20" s="31"/>
      <c r="O20" s="35">
        <f aca="true" t="shared" si="2" ref="O20:O26">((H20+I20)/2*0.4)+(J20*0.2)+(K20*0.2)+((L20+M20+N20)/3*0.2)</f>
        <v>0</v>
      </c>
      <c r="P20" s="36">
        <f aca="true" t="shared" si="3" ref="P20:P26">G20*(((H20+I20)/2*0.4)+(J20*0.2)+(K20*0.2)+((L20+M20+N20)/3*0.2))</f>
        <v>0</v>
      </c>
      <c r="Q20" s="43"/>
      <c r="R20" s="38"/>
    </row>
    <row r="21" spans="2:18" ht="19.5" customHeight="1">
      <c r="B21" s="42" t="s">
        <v>100</v>
      </c>
      <c r="C21" s="31">
        <v>13</v>
      </c>
      <c r="D21" s="40" t="s">
        <v>178</v>
      </c>
      <c r="E21" s="41" t="s">
        <v>167</v>
      </c>
      <c r="F21" s="34" t="s">
        <v>216</v>
      </c>
      <c r="G21" s="31"/>
      <c r="H21" s="31"/>
      <c r="I21" s="31"/>
      <c r="J21" s="31"/>
      <c r="K21" s="31"/>
      <c r="L21" s="31"/>
      <c r="M21" s="31"/>
      <c r="N21" s="31"/>
      <c r="O21" s="35">
        <f t="shared" si="2"/>
        <v>0</v>
      </c>
      <c r="P21" s="36">
        <f t="shared" si="3"/>
        <v>0</v>
      </c>
      <c r="Q21" s="43"/>
      <c r="R21" s="38"/>
    </row>
    <row r="22" spans="2:18" ht="19.5" customHeight="1">
      <c r="B22" s="42" t="s">
        <v>202</v>
      </c>
      <c r="C22" s="31">
        <v>14</v>
      </c>
      <c r="D22" s="40" t="s">
        <v>152</v>
      </c>
      <c r="E22" s="41" t="s">
        <v>23</v>
      </c>
      <c r="F22" s="34" t="s">
        <v>216</v>
      </c>
      <c r="G22" s="31"/>
      <c r="H22" s="31"/>
      <c r="I22" s="31"/>
      <c r="J22" s="31"/>
      <c r="K22" s="31"/>
      <c r="L22" s="31"/>
      <c r="M22" s="31"/>
      <c r="N22" s="31"/>
      <c r="O22" s="35">
        <f t="shared" si="2"/>
        <v>0</v>
      </c>
      <c r="P22" s="36">
        <f t="shared" si="3"/>
        <v>0</v>
      </c>
      <c r="Q22" s="43"/>
      <c r="R22" s="38"/>
    </row>
    <row r="23" spans="2:18" ht="19.5" customHeight="1">
      <c r="B23" s="42" t="s">
        <v>111</v>
      </c>
      <c r="C23" s="31">
        <v>25</v>
      </c>
      <c r="D23" s="40" t="s">
        <v>52</v>
      </c>
      <c r="E23" s="41" t="s">
        <v>131</v>
      </c>
      <c r="F23" s="34" t="s">
        <v>216</v>
      </c>
      <c r="G23" s="31"/>
      <c r="H23" s="31"/>
      <c r="I23" s="31"/>
      <c r="J23" s="31"/>
      <c r="K23" s="31"/>
      <c r="L23" s="31"/>
      <c r="M23" s="31"/>
      <c r="N23" s="31"/>
      <c r="O23" s="35">
        <f t="shared" si="2"/>
        <v>0</v>
      </c>
      <c r="P23" s="36">
        <f t="shared" si="3"/>
        <v>0</v>
      </c>
      <c r="Q23" s="43"/>
      <c r="R23" s="38"/>
    </row>
    <row r="24" spans="2:18" ht="19.5" customHeight="1">
      <c r="B24" s="42" t="s">
        <v>112</v>
      </c>
      <c r="C24" s="31">
        <v>26</v>
      </c>
      <c r="D24" s="40" t="s">
        <v>34</v>
      </c>
      <c r="E24" s="40" t="s">
        <v>164</v>
      </c>
      <c r="F24" s="34" t="s">
        <v>216</v>
      </c>
      <c r="G24" s="31"/>
      <c r="H24" s="31"/>
      <c r="I24" s="31"/>
      <c r="J24" s="31"/>
      <c r="K24" s="31"/>
      <c r="L24" s="31"/>
      <c r="M24" s="31"/>
      <c r="N24" s="31"/>
      <c r="O24" s="35">
        <f t="shared" si="2"/>
        <v>0</v>
      </c>
      <c r="P24" s="36">
        <f t="shared" si="3"/>
        <v>0</v>
      </c>
      <c r="Q24" s="43"/>
      <c r="R24" s="38"/>
    </row>
    <row r="25" spans="2:18" ht="19.5" customHeight="1">
      <c r="B25" s="42" t="s">
        <v>132</v>
      </c>
      <c r="C25" s="31">
        <v>27</v>
      </c>
      <c r="D25" s="40" t="s">
        <v>190</v>
      </c>
      <c r="E25" s="41" t="s">
        <v>161</v>
      </c>
      <c r="F25" s="34" t="s">
        <v>216</v>
      </c>
      <c r="G25" s="31"/>
      <c r="H25" s="31"/>
      <c r="I25" s="31"/>
      <c r="J25" s="31"/>
      <c r="K25" s="31"/>
      <c r="L25" s="31"/>
      <c r="M25" s="31"/>
      <c r="N25" s="31"/>
      <c r="O25" s="35">
        <f t="shared" si="2"/>
        <v>0</v>
      </c>
      <c r="P25" s="36">
        <f t="shared" si="3"/>
        <v>0</v>
      </c>
      <c r="Q25" s="43"/>
      <c r="R25" s="38"/>
    </row>
    <row r="26" spans="2:18" ht="19.5" customHeight="1">
      <c r="B26" s="42" t="s">
        <v>155</v>
      </c>
      <c r="C26" s="31">
        <v>28</v>
      </c>
      <c r="D26" s="44" t="s">
        <v>160</v>
      </c>
      <c r="E26" s="41" t="s">
        <v>162</v>
      </c>
      <c r="F26" s="34" t="s">
        <v>226</v>
      </c>
      <c r="G26" s="31">
        <v>3</v>
      </c>
      <c r="H26" s="31">
        <v>1</v>
      </c>
      <c r="I26" s="31">
        <v>1</v>
      </c>
      <c r="J26" s="31">
        <v>4</v>
      </c>
      <c r="K26" s="31">
        <v>5</v>
      </c>
      <c r="L26" s="31">
        <v>0</v>
      </c>
      <c r="M26" s="31">
        <v>5</v>
      </c>
      <c r="N26" s="31">
        <v>2</v>
      </c>
      <c r="O26" s="35">
        <f t="shared" si="2"/>
        <v>2.666666666666667</v>
      </c>
      <c r="P26" s="36">
        <f t="shared" si="3"/>
        <v>8</v>
      </c>
      <c r="Q26" s="43"/>
      <c r="R26" s="38"/>
    </row>
  </sheetData>
  <sheetProtection sheet="1"/>
  <mergeCells count="2">
    <mergeCell ref="G2:P2"/>
    <mergeCell ref="B2:F2"/>
  </mergeCells>
  <conditionalFormatting sqref="F4:F26">
    <cfRule type="cellIs" priority="1" dxfId="0" operator="equal" stopIfTrue="1">
      <formula>"Ne"</formula>
    </cfRule>
  </conditionalFormatting>
  <dataValidations count="3">
    <dataValidation type="whole" allowBlank="1" showInputMessage="1" showErrorMessage="1" errorTitle="Nepovolená hodnota" error="Hodnota musí být uvedena jako celé číslo v rozmezí 0 – 10!" sqref="H4:O26">
      <formula1>0</formula1>
      <formula2>10</formula2>
    </dataValidation>
    <dataValidation type="whole" allowBlank="1" showInputMessage="1" showErrorMessage="1" errorTitle="Nepovolená hodnota" error="Hodnota musí být uvedena jako celé číslo v rozmezí 1 – 10!" sqref="G4:G26">
      <formula1>1</formula1>
      <formula2>10</formula2>
    </dataValidation>
    <dataValidation type="list" allowBlank="1" showInputMessage="1" showErrorMessage="1" sqref="F4:F26">
      <formula1>"Ano,Ne"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R29"/>
  <sheetViews>
    <sheetView zoomScalePageLayoutView="0" workbookViewId="0" topLeftCell="A7">
      <selection activeCell="Q18" sqref="Q18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6.7109375" style="29" hidden="1" customWidth="1"/>
    <col min="4" max="4" width="65.7109375" style="29" customWidth="1"/>
    <col min="5" max="5" width="18.7109375" style="46" customWidth="1"/>
    <col min="6" max="7" width="4.421875" style="47" customWidth="1"/>
    <col min="8" max="14" width="4.421875" style="29" customWidth="1"/>
    <col min="15" max="16" width="6.7109375" style="29" customWidth="1"/>
    <col min="17" max="17" width="40.7109375" style="29" customWidth="1"/>
    <col min="18" max="18" width="16.7109375" style="29" customWidth="1"/>
    <col min="19" max="16384" width="9.140625" style="29" customWidth="1"/>
  </cols>
  <sheetData>
    <row r="1" ht="12.75"/>
    <row r="2" spans="2:17" s="25" customFormat="1" ht="25.5" customHeight="1">
      <c r="B2" s="91" t="s">
        <v>209</v>
      </c>
      <c r="C2" s="91"/>
      <c r="D2" s="91"/>
      <c r="E2" s="91"/>
      <c r="F2" s="92"/>
      <c r="G2" s="90" t="s">
        <v>165</v>
      </c>
      <c r="H2" s="90"/>
      <c r="I2" s="90"/>
      <c r="J2" s="90"/>
      <c r="K2" s="90"/>
      <c r="L2" s="90"/>
      <c r="M2" s="90"/>
      <c r="N2" s="90"/>
      <c r="O2" s="90"/>
      <c r="P2" s="90"/>
      <c r="Q2" s="24"/>
    </row>
    <row r="3" spans="2:18" ht="18" customHeight="1">
      <c r="B3" s="26" t="s">
        <v>4</v>
      </c>
      <c r="C3" s="26" t="s">
        <v>195</v>
      </c>
      <c r="D3" s="26" t="s">
        <v>31</v>
      </c>
      <c r="E3" s="26" t="s">
        <v>13</v>
      </c>
      <c r="F3" s="26" t="s">
        <v>206</v>
      </c>
      <c r="G3" s="26" t="s">
        <v>133</v>
      </c>
      <c r="H3" s="26" t="s">
        <v>135</v>
      </c>
      <c r="I3" s="26" t="s">
        <v>136</v>
      </c>
      <c r="J3" s="26" t="s">
        <v>140</v>
      </c>
      <c r="K3" s="26" t="s">
        <v>134</v>
      </c>
      <c r="L3" s="26" t="s">
        <v>137</v>
      </c>
      <c r="M3" s="26" t="s">
        <v>138</v>
      </c>
      <c r="N3" s="26" t="s">
        <v>139</v>
      </c>
      <c r="O3" s="26" t="s">
        <v>60</v>
      </c>
      <c r="P3" s="27" t="s">
        <v>82</v>
      </c>
      <c r="Q3" s="26" t="s">
        <v>211</v>
      </c>
      <c r="R3" s="28" t="s">
        <v>215</v>
      </c>
    </row>
    <row r="4" spans="2:18" ht="19.5" customHeight="1">
      <c r="B4" s="30" t="s">
        <v>63</v>
      </c>
      <c r="C4" s="31">
        <v>4</v>
      </c>
      <c r="D4" s="32" t="s">
        <v>5</v>
      </c>
      <c r="E4" s="33" t="s">
        <v>183</v>
      </c>
      <c r="F4" s="34" t="s">
        <v>216</v>
      </c>
      <c r="G4" s="31"/>
      <c r="H4" s="31"/>
      <c r="I4" s="31"/>
      <c r="J4" s="31"/>
      <c r="K4" s="31"/>
      <c r="L4" s="31"/>
      <c r="M4" s="31"/>
      <c r="N4" s="31"/>
      <c r="O4" s="35">
        <f aca="true" t="shared" si="0" ref="O4:O12">((H4+I4)/2*0.4)+(J4*0.2)+(K4*0.2)+((L4+M4+N4)/3*0.2)</f>
        <v>0</v>
      </c>
      <c r="P4" s="36">
        <f aca="true" t="shared" si="1" ref="P4:P12">G4*(((H4+I4)/2*0.4)+(J4*0.2)+(K4*0.2)+((L4+M4+N4)/3*0.2))</f>
        <v>0</v>
      </c>
      <c r="Q4" s="37"/>
      <c r="R4" s="38"/>
    </row>
    <row r="5" spans="2:18" ht="19.5" customHeight="1">
      <c r="B5" s="30" t="s">
        <v>65</v>
      </c>
      <c r="C5" s="31">
        <v>6</v>
      </c>
      <c r="D5" s="32" t="s">
        <v>187</v>
      </c>
      <c r="E5" s="33" t="s">
        <v>183</v>
      </c>
      <c r="F5" s="34" t="s">
        <v>226</v>
      </c>
      <c r="G5" s="31">
        <v>6</v>
      </c>
      <c r="H5" s="31">
        <v>2</v>
      </c>
      <c r="I5" s="31">
        <v>4</v>
      </c>
      <c r="J5" s="31">
        <v>1</v>
      </c>
      <c r="K5" s="31">
        <v>4</v>
      </c>
      <c r="L5" s="31">
        <v>6</v>
      </c>
      <c r="M5" s="31">
        <v>3</v>
      </c>
      <c r="N5" s="31">
        <v>2</v>
      </c>
      <c r="O5" s="35">
        <f>((H5+I5)/2*0.4)+(J5*0.2)+(K5*0.2)+((L5+M5+N5)/3*0.2)</f>
        <v>2.9333333333333336</v>
      </c>
      <c r="P5" s="36">
        <f>G5*(((H5+I5)/2*0.4)+(J5*0.2)+(K5*0.2)+((L5+M5+N5)/3*0.2))</f>
        <v>17.6</v>
      </c>
      <c r="Q5" s="39" t="s">
        <v>227</v>
      </c>
      <c r="R5" s="38"/>
    </row>
    <row r="6" spans="2:18" ht="19.5" customHeight="1">
      <c r="B6" s="30" t="s">
        <v>200</v>
      </c>
      <c r="C6" s="31">
        <v>7</v>
      </c>
      <c r="D6" s="32" t="s">
        <v>2</v>
      </c>
      <c r="E6" s="33" t="s">
        <v>183</v>
      </c>
      <c r="F6" s="34" t="s">
        <v>226</v>
      </c>
      <c r="G6" s="31">
        <v>6</v>
      </c>
      <c r="H6" s="31">
        <v>0</v>
      </c>
      <c r="I6" s="31">
        <v>5</v>
      </c>
      <c r="J6" s="31">
        <v>1</v>
      </c>
      <c r="K6" s="31">
        <v>4</v>
      </c>
      <c r="L6" s="31">
        <v>6</v>
      </c>
      <c r="M6" s="31">
        <v>3</v>
      </c>
      <c r="N6" s="31">
        <v>2</v>
      </c>
      <c r="O6" s="35">
        <f t="shared" si="0"/>
        <v>2.7333333333333334</v>
      </c>
      <c r="P6" s="36">
        <f t="shared" si="1"/>
        <v>16.4</v>
      </c>
      <c r="Q6" s="39" t="s">
        <v>227</v>
      </c>
      <c r="R6" s="38"/>
    </row>
    <row r="7" spans="2:18" ht="19.5" customHeight="1">
      <c r="B7" s="30" t="s">
        <v>68</v>
      </c>
      <c r="C7" s="31">
        <v>10</v>
      </c>
      <c r="D7" s="32" t="s">
        <v>0</v>
      </c>
      <c r="E7" s="40" t="s">
        <v>141</v>
      </c>
      <c r="F7" s="34" t="s">
        <v>216</v>
      </c>
      <c r="G7" s="31"/>
      <c r="H7" s="31"/>
      <c r="I7" s="31"/>
      <c r="J7" s="31"/>
      <c r="K7" s="31"/>
      <c r="L7" s="31"/>
      <c r="M7" s="31"/>
      <c r="N7" s="31"/>
      <c r="O7" s="35">
        <f t="shared" si="0"/>
        <v>0</v>
      </c>
      <c r="P7" s="36">
        <f t="shared" si="1"/>
        <v>0</v>
      </c>
      <c r="Q7" s="39"/>
      <c r="R7" s="38"/>
    </row>
    <row r="8" spans="2:18" ht="19.5" customHeight="1">
      <c r="B8" s="30" t="s">
        <v>70</v>
      </c>
      <c r="C8" s="31">
        <v>12</v>
      </c>
      <c r="D8" s="32" t="s">
        <v>193</v>
      </c>
      <c r="E8" s="41" t="s">
        <v>22</v>
      </c>
      <c r="F8" s="34" t="s">
        <v>226</v>
      </c>
      <c r="G8" s="31">
        <v>4</v>
      </c>
      <c r="H8" s="31">
        <v>1</v>
      </c>
      <c r="I8" s="31">
        <v>1</v>
      </c>
      <c r="J8" s="31">
        <v>1</v>
      </c>
      <c r="K8" s="31">
        <v>3</v>
      </c>
      <c r="L8" s="31">
        <v>1</v>
      </c>
      <c r="M8" s="31">
        <v>4</v>
      </c>
      <c r="N8" s="31">
        <v>1</v>
      </c>
      <c r="O8" s="35">
        <f t="shared" si="0"/>
        <v>1.6</v>
      </c>
      <c r="P8" s="36">
        <f t="shared" si="1"/>
        <v>6.4</v>
      </c>
      <c r="Q8" s="38"/>
      <c r="R8" s="38"/>
    </row>
    <row r="9" spans="2:18" ht="19.5" customHeight="1">
      <c r="B9" s="30" t="s">
        <v>75</v>
      </c>
      <c r="C9" s="31">
        <v>18</v>
      </c>
      <c r="D9" s="32" t="s">
        <v>3</v>
      </c>
      <c r="E9" s="33" t="s">
        <v>129</v>
      </c>
      <c r="F9" s="34" t="s">
        <v>216</v>
      </c>
      <c r="G9" s="31"/>
      <c r="H9" s="31"/>
      <c r="I9" s="31"/>
      <c r="J9" s="31"/>
      <c r="K9" s="31"/>
      <c r="L9" s="31"/>
      <c r="M9" s="31"/>
      <c r="N9" s="31"/>
      <c r="O9" s="35">
        <f t="shared" si="0"/>
        <v>0</v>
      </c>
      <c r="P9" s="36">
        <f t="shared" si="1"/>
        <v>0</v>
      </c>
      <c r="Q9" s="38"/>
      <c r="R9" s="38"/>
    </row>
    <row r="10" spans="2:18" ht="19.5" customHeight="1">
      <c r="B10" s="30" t="s">
        <v>76</v>
      </c>
      <c r="C10" s="31">
        <v>19</v>
      </c>
      <c r="D10" s="32" t="s">
        <v>188</v>
      </c>
      <c r="E10" s="33" t="s">
        <v>22</v>
      </c>
      <c r="F10" s="34" t="s">
        <v>216</v>
      </c>
      <c r="G10" s="31"/>
      <c r="H10" s="31"/>
      <c r="I10" s="31"/>
      <c r="J10" s="31"/>
      <c r="K10" s="31"/>
      <c r="L10" s="31"/>
      <c r="M10" s="31"/>
      <c r="N10" s="31"/>
      <c r="O10" s="35">
        <f t="shared" si="0"/>
        <v>0</v>
      </c>
      <c r="P10" s="36">
        <f t="shared" si="1"/>
        <v>0</v>
      </c>
      <c r="Q10" s="38"/>
      <c r="R10" s="38"/>
    </row>
    <row r="11" spans="2:18" ht="19.5" customHeight="1">
      <c r="B11" s="30" t="s">
        <v>77</v>
      </c>
      <c r="C11" s="31">
        <v>20</v>
      </c>
      <c r="D11" s="32" t="s">
        <v>39</v>
      </c>
      <c r="E11" s="32" t="s">
        <v>142</v>
      </c>
      <c r="F11" s="34" t="s">
        <v>216</v>
      </c>
      <c r="G11" s="31"/>
      <c r="H11" s="31"/>
      <c r="I11" s="31"/>
      <c r="J11" s="31"/>
      <c r="K11" s="31"/>
      <c r="L11" s="31"/>
      <c r="M11" s="31"/>
      <c r="N11" s="31"/>
      <c r="O11" s="35">
        <f t="shared" si="0"/>
        <v>0</v>
      </c>
      <c r="P11" s="36">
        <f t="shared" si="1"/>
        <v>0</v>
      </c>
      <c r="Q11" s="39"/>
      <c r="R11" s="38"/>
    </row>
    <row r="12" spans="2:18" ht="19.5" customHeight="1">
      <c r="B12" s="30" t="s">
        <v>79</v>
      </c>
      <c r="C12" s="31">
        <v>22</v>
      </c>
      <c r="D12" s="32" t="s">
        <v>10</v>
      </c>
      <c r="E12" s="33" t="s">
        <v>22</v>
      </c>
      <c r="F12" s="34" t="s">
        <v>216</v>
      </c>
      <c r="G12" s="31"/>
      <c r="H12" s="31"/>
      <c r="I12" s="31"/>
      <c r="J12" s="31"/>
      <c r="K12" s="31"/>
      <c r="L12" s="31"/>
      <c r="M12" s="31"/>
      <c r="N12" s="31"/>
      <c r="O12" s="35">
        <f t="shared" si="0"/>
        <v>0</v>
      </c>
      <c r="P12" s="36">
        <f t="shared" si="1"/>
        <v>0</v>
      </c>
      <c r="Q12" s="38"/>
      <c r="R12" s="38"/>
    </row>
    <row r="13" spans="2:18" ht="19.5" customHeight="1">
      <c r="B13" s="30" t="s">
        <v>81</v>
      </c>
      <c r="C13" s="31">
        <v>24</v>
      </c>
      <c r="D13" s="32" t="s">
        <v>46</v>
      </c>
      <c r="E13" s="41" t="s">
        <v>181</v>
      </c>
      <c r="F13" s="34" t="s">
        <v>226</v>
      </c>
      <c r="G13" s="31">
        <v>6</v>
      </c>
      <c r="H13" s="31">
        <v>2</v>
      </c>
      <c r="I13" s="31">
        <v>4</v>
      </c>
      <c r="J13" s="31">
        <v>4</v>
      </c>
      <c r="K13" s="31">
        <v>4</v>
      </c>
      <c r="L13" s="31">
        <v>2</v>
      </c>
      <c r="M13" s="31">
        <v>2</v>
      </c>
      <c r="N13" s="31">
        <v>4</v>
      </c>
      <c r="O13" s="35">
        <v>3.333333333333333</v>
      </c>
      <c r="P13" s="36">
        <f aca="true" t="shared" si="2" ref="P13:P29">G13*(((H13+I13)/2*0.4)+(J13*0.2)+(K13*0.2)+((L13+M13+N13)/3*0.2))</f>
        <v>20</v>
      </c>
      <c r="Q13" s="39" t="s">
        <v>227</v>
      </c>
      <c r="R13" s="38"/>
    </row>
    <row r="14" spans="2:18" ht="19.5" customHeight="1">
      <c r="B14" s="42" t="s">
        <v>57</v>
      </c>
      <c r="C14" s="31">
        <v>1</v>
      </c>
      <c r="D14" s="40" t="s">
        <v>43</v>
      </c>
      <c r="E14" s="40" t="s">
        <v>180</v>
      </c>
      <c r="F14" s="34" t="s">
        <v>226</v>
      </c>
      <c r="G14" s="31">
        <v>6</v>
      </c>
      <c r="H14" s="31">
        <v>3</v>
      </c>
      <c r="I14" s="31">
        <v>6</v>
      </c>
      <c r="J14" s="31">
        <v>4</v>
      </c>
      <c r="K14" s="31">
        <v>1</v>
      </c>
      <c r="L14" s="31">
        <v>1</v>
      </c>
      <c r="M14" s="31">
        <v>2</v>
      </c>
      <c r="N14" s="31">
        <v>4</v>
      </c>
      <c r="O14" s="35">
        <v>3.266666666666667</v>
      </c>
      <c r="P14" s="36">
        <f t="shared" si="2"/>
        <v>19.6</v>
      </c>
      <c r="Q14" s="39" t="s">
        <v>227</v>
      </c>
      <c r="R14" s="38"/>
    </row>
    <row r="15" spans="2:18" ht="19.5" customHeight="1">
      <c r="B15" s="42" t="s">
        <v>94</v>
      </c>
      <c r="C15" s="31">
        <v>7</v>
      </c>
      <c r="D15" s="40" t="s">
        <v>151</v>
      </c>
      <c r="E15" s="41" t="s">
        <v>23</v>
      </c>
      <c r="F15" s="34" t="s">
        <v>226</v>
      </c>
      <c r="G15" s="31">
        <v>3</v>
      </c>
      <c r="H15" s="31">
        <v>5</v>
      </c>
      <c r="I15" s="31">
        <v>5</v>
      </c>
      <c r="J15" s="31">
        <v>4</v>
      </c>
      <c r="K15" s="31">
        <v>5</v>
      </c>
      <c r="L15" s="31">
        <v>3</v>
      </c>
      <c r="M15" s="31">
        <v>2</v>
      </c>
      <c r="N15" s="31">
        <v>3</v>
      </c>
      <c r="O15" s="35">
        <v>4.333333333333333</v>
      </c>
      <c r="P15" s="36">
        <f t="shared" si="2"/>
        <v>13</v>
      </c>
      <c r="Q15" s="38"/>
      <c r="R15" s="38"/>
    </row>
    <row r="16" spans="2:18" ht="19.5" customHeight="1">
      <c r="B16" s="42" t="s">
        <v>95</v>
      </c>
      <c r="C16" s="31">
        <v>8</v>
      </c>
      <c r="D16" s="40" t="s">
        <v>47</v>
      </c>
      <c r="E16" s="41" t="s">
        <v>23</v>
      </c>
      <c r="F16" s="34" t="s">
        <v>226</v>
      </c>
      <c r="G16" s="31">
        <v>6</v>
      </c>
      <c r="H16" s="31">
        <v>4</v>
      </c>
      <c r="I16" s="31">
        <v>7</v>
      </c>
      <c r="J16" s="31">
        <v>4</v>
      </c>
      <c r="K16" s="31">
        <v>5</v>
      </c>
      <c r="L16" s="31">
        <v>2</v>
      </c>
      <c r="M16" s="31">
        <v>3</v>
      </c>
      <c r="N16" s="31">
        <v>5</v>
      </c>
      <c r="O16" s="35">
        <v>4.666666666666667</v>
      </c>
      <c r="P16" s="36">
        <f t="shared" si="2"/>
        <v>28</v>
      </c>
      <c r="Q16" s="39" t="s">
        <v>227</v>
      </c>
      <c r="R16" s="38"/>
    </row>
    <row r="17" spans="2:18" ht="19.5" customHeight="1">
      <c r="B17" s="42" t="s">
        <v>96</v>
      </c>
      <c r="C17" s="31">
        <v>9</v>
      </c>
      <c r="D17" s="40" t="s">
        <v>48</v>
      </c>
      <c r="E17" s="41" t="s">
        <v>49</v>
      </c>
      <c r="F17" s="34" t="s">
        <v>226</v>
      </c>
      <c r="G17" s="31">
        <v>6</v>
      </c>
      <c r="H17" s="31">
        <v>4</v>
      </c>
      <c r="I17" s="31">
        <v>7</v>
      </c>
      <c r="J17" s="31">
        <v>4</v>
      </c>
      <c r="K17" s="31">
        <v>6</v>
      </c>
      <c r="L17" s="31">
        <v>2</v>
      </c>
      <c r="M17" s="31">
        <v>3</v>
      </c>
      <c r="N17" s="31">
        <v>6</v>
      </c>
      <c r="O17" s="35">
        <v>4.933333333333334</v>
      </c>
      <c r="P17" s="36">
        <f t="shared" si="2"/>
        <v>29.6</v>
      </c>
      <c r="Q17" s="39" t="s">
        <v>227</v>
      </c>
      <c r="R17" s="38"/>
    </row>
    <row r="18" spans="2:18" ht="19.5" customHeight="1">
      <c r="B18" s="42" t="s">
        <v>97</v>
      </c>
      <c r="C18" s="31">
        <v>10</v>
      </c>
      <c r="D18" s="40" t="s">
        <v>176</v>
      </c>
      <c r="E18" s="41" t="s">
        <v>173</v>
      </c>
      <c r="F18" s="34" t="s">
        <v>226</v>
      </c>
      <c r="G18" s="31">
        <v>7</v>
      </c>
      <c r="H18" s="31">
        <v>3</v>
      </c>
      <c r="I18" s="31">
        <v>6</v>
      </c>
      <c r="J18" s="31">
        <v>2</v>
      </c>
      <c r="K18" s="31">
        <v>4</v>
      </c>
      <c r="L18" s="31">
        <v>1</v>
      </c>
      <c r="M18" s="31">
        <v>2</v>
      </c>
      <c r="N18" s="31">
        <v>5</v>
      </c>
      <c r="O18" s="35">
        <v>3.533333333333333</v>
      </c>
      <c r="P18" s="36">
        <f t="shared" si="2"/>
        <v>24.733333333333334</v>
      </c>
      <c r="Q18" s="39" t="s">
        <v>227</v>
      </c>
      <c r="R18" s="38"/>
    </row>
    <row r="19" spans="2:18" ht="19.5" customHeight="1">
      <c r="B19" s="42" t="s">
        <v>98</v>
      </c>
      <c r="C19" s="31">
        <v>11</v>
      </c>
      <c r="D19" s="40" t="s">
        <v>177</v>
      </c>
      <c r="E19" s="41" t="s">
        <v>173</v>
      </c>
      <c r="F19" s="34" t="s">
        <v>226</v>
      </c>
      <c r="G19" s="31">
        <v>5</v>
      </c>
      <c r="H19" s="31">
        <v>9</v>
      </c>
      <c r="I19" s="31">
        <v>6</v>
      </c>
      <c r="J19" s="31">
        <v>4</v>
      </c>
      <c r="K19" s="31">
        <v>6</v>
      </c>
      <c r="L19" s="31">
        <v>3</v>
      </c>
      <c r="M19" s="31">
        <v>4</v>
      </c>
      <c r="N19" s="31">
        <v>6</v>
      </c>
      <c r="O19" s="35">
        <v>5.866666666666667</v>
      </c>
      <c r="P19" s="36">
        <f t="shared" si="2"/>
        <v>29.333333333333336</v>
      </c>
      <c r="Q19" s="38"/>
      <c r="R19" s="38"/>
    </row>
    <row r="20" spans="2:18" ht="19.5" customHeight="1">
      <c r="B20" s="42" t="s">
        <v>99</v>
      </c>
      <c r="C20" s="31">
        <v>12</v>
      </c>
      <c r="D20" s="40" t="s">
        <v>179</v>
      </c>
      <c r="E20" s="41" t="s">
        <v>173</v>
      </c>
      <c r="F20" s="34" t="s">
        <v>226</v>
      </c>
      <c r="G20" s="31">
        <v>6</v>
      </c>
      <c r="H20" s="31">
        <v>3</v>
      </c>
      <c r="I20" s="31">
        <v>3</v>
      </c>
      <c r="J20" s="31">
        <v>2</v>
      </c>
      <c r="K20" s="31">
        <v>5</v>
      </c>
      <c r="L20" s="31">
        <v>2</v>
      </c>
      <c r="M20" s="31">
        <v>3</v>
      </c>
      <c r="N20" s="31">
        <v>4</v>
      </c>
      <c r="O20" s="35">
        <v>3.2</v>
      </c>
      <c r="P20" s="36">
        <f t="shared" si="2"/>
        <v>19.200000000000003</v>
      </c>
      <c r="Q20" s="38"/>
      <c r="R20" s="38"/>
    </row>
    <row r="21" spans="2:18" ht="19.5" customHeight="1">
      <c r="B21" s="42" t="s">
        <v>101</v>
      </c>
      <c r="C21" s="31">
        <v>15</v>
      </c>
      <c r="D21" s="40" t="s">
        <v>153</v>
      </c>
      <c r="E21" s="41" t="s">
        <v>154</v>
      </c>
      <c r="F21" s="34" t="s">
        <v>216</v>
      </c>
      <c r="G21" s="31"/>
      <c r="H21" s="31"/>
      <c r="I21" s="31"/>
      <c r="J21" s="31"/>
      <c r="K21" s="31"/>
      <c r="L21" s="31"/>
      <c r="M21" s="31"/>
      <c r="N21" s="31"/>
      <c r="O21" s="35">
        <f aca="true" t="shared" si="3" ref="O21:O29">((H21+I21)/2*0.4)+(J21*0.2)+(K21*0.2)+((L21+M21+N21)/3*0.2)</f>
        <v>0</v>
      </c>
      <c r="P21" s="36">
        <f t="shared" si="2"/>
        <v>0</v>
      </c>
      <c r="Q21" s="38"/>
      <c r="R21" s="38"/>
    </row>
    <row r="22" spans="2:18" ht="19.5" customHeight="1">
      <c r="B22" s="42" t="s">
        <v>102</v>
      </c>
      <c r="C22" s="31">
        <v>16</v>
      </c>
      <c r="D22" s="40" t="s">
        <v>118</v>
      </c>
      <c r="E22" s="40" t="s">
        <v>168</v>
      </c>
      <c r="F22" s="34" t="s">
        <v>226</v>
      </c>
      <c r="G22" s="31">
        <v>6</v>
      </c>
      <c r="H22" s="31">
        <v>1</v>
      </c>
      <c r="I22" s="31">
        <v>8</v>
      </c>
      <c r="J22" s="31">
        <v>0</v>
      </c>
      <c r="K22" s="31">
        <v>5</v>
      </c>
      <c r="L22" s="31">
        <v>6</v>
      </c>
      <c r="M22" s="31">
        <v>5</v>
      </c>
      <c r="N22" s="31">
        <v>5</v>
      </c>
      <c r="O22" s="35">
        <f t="shared" si="3"/>
        <v>3.8666666666666663</v>
      </c>
      <c r="P22" s="36">
        <f t="shared" si="2"/>
        <v>23.199999999999996</v>
      </c>
      <c r="Q22" s="38"/>
      <c r="R22" s="38"/>
    </row>
    <row r="23" spans="2:18" ht="19.5" customHeight="1">
      <c r="B23" s="42" t="s">
        <v>109</v>
      </c>
      <c r="C23" s="31">
        <v>23</v>
      </c>
      <c r="D23" s="40" t="s">
        <v>50</v>
      </c>
      <c r="E23" s="41" t="s">
        <v>199</v>
      </c>
      <c r="F23" s="48" t="s">
        <v>216</v>
      </c>
      <c r="G23" s="31"/>
      <c r="H23" s="31"/>
      <c r="I23" s="31"/>
      <c r="J23" s="31"/>
      <c r="K23" s="31"/>
      <c r="L23" s="31"/>
      <c r="M23" s="31"/>
      <c r="N23" s="31"/>
      <c r="O23" s="35">
        <f t="shared" si="3"/>
        <v>0</v>
      </c>
      <c r="P23" s="36">
        <f t="shared" si="2"/>
        <v>0</v>
      </c>
      <c r="Q23" s="43" t="s">
        <v>212</v>
      </c>
      <c r="R23" s="38"/>
    </row>
    <row r="24" spans="2:18" ht="19.5" customHeight="1">
      <c r="B24" s="42" t="s">
        <v>110</v>
      </c>
      <c r="C24" s="31">
        <v>24</v>
      </c>
      <c r="D24" s="40" t="s">
        <v>51</v>
      </c>
      <c r="E24" s="41" t="s">
        <v>169</v>
      </c>
      <c r="F24" s="34" t="s">
        <v>226</v>
      </c>
      <c r="G24" s="31">
        <v>5</v>
      </c>
      <c r="H24" s="31">
        <v>1</v>
      </c>
      <c r="I24" s="31">
        <v>1</v>
      </c>
      <c r="J24" s="31">
        <v>1</v>
      </c>
      <c r="K24" s="31">
        <v>1</v>
      </c>
      <c r="L24" s="31">
        <v>1</v>
      </c>
      <c r="M24" s="31">
        <v>1</v>
      </c>
      <c r="N24" s="31">
        <v>0</v>
      </c>
      <c r="O24" s="35">
        <f t="shared" si="3"/>
        <v>0.9333333333333333</v>
      </c>
      <c r="P24" s="36">
        <f t="shared" si="2"/>
        <v>4.666666666666667</v>
      </c>
      <c r="Q24" s="38"/>
      <c r="R24" s="38"/>
    </row>
    <row r="25" spans="2:18" ht="30.75" customHeight="1">
      <c r="B25" s="42" t="s">
        <v>156</v>
      </c>
      <c r="C25" s="31">
        <v>29</v>
      </c>
      <c r="D25" s="44" t="s">
        <v>163</v>
      </c>
      <c r="E25" s="41" t="s">
        <v>162</v>
      </c>
      <c r="F25" s="34" t="s">
        <v>226</v>
      </c>
      <c r="G25" s="31">
        <v>4</v>
      </c>
      <c r="H25" s="31">
        <v>1</v>
      </c>
      <c r="I25" s="31">
        <v>1</v>
      </c>
      <c r="J25" s="31">
        <v>1</v>
      </c>
      <c r="K25" s="31">
        <v>4</v>
      </c>
      <c r="L25" s="31">
        <v>1</v>
      </c>
      <c r="M25" s="31">
        <v>1</v>
      </c>
      <c r="N25" s="31">
        <v>1</v>
      </c>
      <c r="O25" s="35">
        <f t="shared" si="3"/>
        <v>1.6</v>
      </c>
      <c r="P25" s="36">
        <f t="shared" si="2"/>
        <v>6.4</v>
      </c>
      <c r="Q25" s="38"/>
      <c r="R25" s="38"/>
    </row>
    <row r="26" spans="2:18" ht="19.5" customHeight="1">
      <c r="B26" s="42" t="s">
        <v>157</v>
      </c>
      <c r="C26" s="31">
        <v>30</v>
      </c>
      <c r="D26" s="40" t="s">
        <v>53</v>
      </c>
      <c r="E26" s="40" t="s">
        <v>170</v>
      </c>
      <c r="F26" s="34" t="s">
        <v>226</v>
      </c>
      <c r="G26" s="31">
        <v>6</v>
      </c>
      <c r="H26" s="31">
        <v>1</v>
      </c>
      <c r="I26" s="31">
        <v>1</v>
      </c>
      <c r="J26" s="31">
        <v>1</v>
      </c>
      <c r="K26" s="31">
        <v>1</v>
      </c>
      <c r="L26" s="31">
        <v>1</v>
      </c>
      <c r="M26" s="31">
        <v>1</v>
      </c>
      <c r="N26" s="31">
        <v>1</v>
      </c>
      <c r="O26" s="35">
        <f t="shared" si="3"/>
        <v>1</v>
      </c>
      <c r="P26" s="36">
        <f t="shared" si="2"/>
        <v>6</v>
      </c>
      <c r="Q26" s="38"/>
      <c r="R26" s="38"/>
    </row>
    <row r="27" spans="2:18" ht="19.5" customHeight="1">
      <c r="B27" s="42" t="s">
        <v>158</v>
      </c>
      <c r="C27" s="31">
        <v>31</v>
      </c>
      <c r="D27" s="32" t="s">
        <v>130</v>
      </c>
      <c r="E27" s="32" t="s">
        <v>174</v>
      </c>
      <c r="F27" s="34" t="s">
        <v>226</v>
      </c>
      <c r="G27" s="31">
        <v>5</v>
      </c>
      <c r="H27" s="31">
        <v>2</v>
      </c>
      <c r="I27" s="31">
        <v>1</v>
      </c>
      <c r="J27" s="31">
        <v>1</v>
      </c>
      <c r="K27" s="31">
        <v>3</v>
      </c>
      <c r="L27" s="31">
        <v>1</v>
      </c>
      <c r="M27" s="31">
        <v>5</v>
      </c>
      <c r="N27" s="31">
        <v>2</v>
      </c>
      <c r="O27" s="35">
        <f t="shared" si="3"/>
        <v>1.9333333333333336</v>
      </c>
      <c r="P27" s="36">
        <f t="shared" si="2"/>
        <v>9.666666666666668</v>
      </c>
      <c r="Q27" s="38"/>
      <c r="R27" s="38"/>
    </row>
    <row r="28" spans="2:18" ht="19.5" customHeight="1">
      <c r="B28" s="45" t="s">
        <v>58</v>
      </c>
      <c r="C28" s="31">
        <v>1</v>
      </c>
      <c r="D28" s="32" t="s">
        <v>126</v>
      </c>
      <c r="E28" s="33" t="s">
        <v>24</v>
      </c>
      <c r="F28" s="48" t="s">
        <v>216</v>
      </c>
      <c r="G28" s="31"/>
      <c r="H28" s="31"/>
      <c r="I28" s="31"/>
      <c r="J28" s="31"/>
      <c r="K28" s="31"/>
      <c r="L28" s="31"/>
      <c r="M28" s="31"/>
      <c r="N28" s="31"/>
      <c r="O28" s="35">
        <f t="shared" si="3"/>
        <v>0</v>
      </c>
      <c r="P28" s="36">
        <f t="shared" si="2"/>
        <v>0</v>
      </c>
      <c r="Q28" s="43" t="s">
        <v>212</v>
      </c>
      <c r="R28" s="38"/>
    </row>
    <row r="29" spans="2:18" ht="19.5" customHeight="1">
      <c r="B29" s="45" t="s">
        <v>115</v>
      </c>
      <c r="C29" s="31">
        <v>5</v>
      </c>
      <c r="D29" s="40" t="s">
        <v>146</v>
      </c>
      <c r="E29" s="41" t="s">
        <v>147</v>
      </c>
      <c r="F29" s="48" t="s">
        <v>216</v>
      </c>
      <c r="G29" s="31"/>
      <c r="H29" s="31"/>
      <c r="I29" s="31"/>
      <c r="J29" s="31"/>
      <c r="K29" s="31"/>
      <c r="L29" s="31"/>
      <c r="M29" s="31"/>
      <c r="N29" s="31"/>
      <c r="O29" s="35">
        <f t="shared" si="3"/>
        <v>0</v>
      </c>
      <c r="P29" s="36">
        <f t="shared" si="2"/>
        <v>0</v>
      </c>
      <c r="Q29" s="43" t="s">
        <v>212</v>
      </c>
      <c r="R29" s="38"/>
    </row>
  </sheetData>
  <sheetProtection sheet="1"/>
  <mergeCells count="2">
    <mergeCell ref="G2:P2"/>
    <mergeCell ref="B2:F2"/>
  </mergeCells>
  <conditionalFormatting sqref="F4:F29">
    <cfRule type="cellIs" priority="1" dxfId="0" operator="equal" stopIfTrue="1">
      <formula>"Ne"</formula>
    </cfRule>
  </conditionalFormatting>
  <dataValidations count="3">
    <dataValidation type="whole" allowBlank="1" showInputMessage="1" showErrorMessage="1" errorTitle="Nepovolená hodnota" error="Hodnota musí být uvedena jako celé číslo v rozmezí 0 – 10!" sqref="H4:O29">
      <formula1>0</formula1>
      <formula2>10</formula2>
    </dataValidation>
    <dataValidation type="whole" allowBlank="1" showInputMessage="1" showErrorMessage="1" errorTitle="Nepovolená hodnota" error="Hodnota musí být uvedena jako celé číslo v rozmezí 1 – 10!" sqref="G4:G29">
      <formula1>1</formula1>
      <formula2>10</formula2>
    </dataValidation>
    <dataValidation type="list" allowBlank="1" showInputMessage="1" showErrorMessage="1" sqref="F4:F29">
      <formula1>"Ano,Ne"</formula1>
    </dataValidation>
  </dataValidations>
  <printOptions/>
  <pageMargins left="0.7" right="0.7" top="0.787401575" bottom="0.7874015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R26"/>
  <sheetViews>
    <sheetView tabSelected="1" zoomScale="110" zoomScaleNormal="110" zoomScalePageLayoutView="0" workbookViewId="0" topLeftCell="D1">
      <pane ySplit="3" topLeftCell="A4" activePane="bottomLeft" state="frozen"/>
      <selection pane="topLeft" activeCell="A1" sqref="A1"/>
      <selection pane="bottomLeft" activeCell="Q10" sqref="Q10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6.7109375" style="29" hidden="1" customWidth="1"/>
    <col min="4" max="4" width="65.7109375" style="29" customWidth="1"/>
    <col min="5" max="5" width="18.7109375" style="46" customWidth="1"/>
    <col min="6" max="7" width="4.421875" style="47" customWidth="1"/>
    <col min="8" max="14" width="4.421875" style="29" customWidth="1"/>
    <col min="15" max="16" width="6.7109375" style="29" customWidth="1"/>
    <col min="17" max="17" width="40.7109375" style="29" customWidth="1"/>
    <col min="18" max="18" width="16.7109375" style="29" customWidth="1"/>
    <col min="19" max="16384" width="9.140625" style="29" customWidth="1"/>
  </cols>
  <sheetData>
    <row r="1" ht="12.75"/>
    <row r="2" spans="2:17" s="25" customFormat="1" ht="25.5" customHeight="1">
      <c r="B2" s="91" t="s">
        <v>210</v>
      </c>
      <c r="C2" s="91"/>
      <c r="D2" s="91"/>
      <c r="E2" s="91"/>
      <c r="F2" s="92"/>
      <c r="G2" s="90" t="s">
        <v>165</v>
      </c>
      <c r="H2" s="90"/>
      <c r="I2" s="90"/>
      <c r="J2" s="90"/>
      <c r="K2" s="90"/>
      <c r="L2" s="90"/>
      <c r="M2" s="90"/>
      <c r="N2" s="90"/>
      <c r="O2" s="90"/>
      <c r="P2" s="90"/>
      <c r="Q2" s="24"/>
    </row>
    <row r="3" spans="2:18" ht="18" customHeight="1">
      <c r="B3" s="26" t="s">
        <v>4</v>
      </c>
      <c r="C3" s="26" t="s">
        <v>195</v>
      </c>
      <c r="D3" s="26" t="s">
        <v>31</v>
      </c>
      <c r="E3" s="26" t="s">
        <v>13</v>
      </c>
      <c r="F3" s="26" t="s">
        <v>206</v>
      </c>
      <c r="G3" s="26" t="s">
        <v>133</v>
      </c>
      <c r="H3" s="26" t="s">
        <v>135</v>
      </c>
      <c r="I3" s="26" t="s">
        <v>136</v>
      </c>
      <c r="J3" s="26" t="s">
        <v>140</v>
      </c>
      <c r="K3" s="26" t="s">
        <v>134</v>
      </c>
      <c r="L3" s="26" t="s">
        <v>137</v>
      </c>
      <c r="M3" s="26" t="s">
        <v>138</v>
      </c>
      <c r="N3" s="26" t="s">
        <v>139</v>
      </c>
      <c r="O3" s="26" t="s">
        <v>60</v>
      </c>
      <c r="P3" s="27" t="s">
        <v>82</v>
      </c>
      <c r="Q3" s="26" t="s">
        <v>211</v>
      </c>
      <c r="R3" s="28" t="s">
        <v>215</v>
      </c>
    </row>
    <row r="4" spans="2:18" ht="19.5" customHeight="1">
      <c r="B4" s="30" t="s">
        <v>12</v>
      </c>
      <c r="C4" s="31">
        <v>1</v>
      </c>
      <c r="D4" s="32" t="s">
        <v>36</v>
      </c>
      <c r="E4" s="41" t="s">
        <v>127</v>
      </c>
      <c r="F4" s="34" t="s">
        <v>226</v>
      </c>
      <c r="G4" s="31">
        <v>7</v>
      </c>
      <c r="H4" s="31">
        <v>3</v>
      </c>
      <c r="I4" s="31">
        <v>8</v>
      </c>
      <c r="J4" s="31">
        <v>9</v>
      </c>
      <c r="K4" s="31">
        <v>9</v>
      </c>
      <c r="L4" s="31">
        <v>9</v>
      </c>
      <c r="M4" s="31">
        <v>6</v>
      </c>
      <c r="N4" s="31">
        <v>5</v>
      </c>
      <c r="O4" s="35">
        <f aca="true" t="shared" si="0" ref="O4:O25">((H4+I4)/2*0.4)+(J4*0.2)+(K4*0.2)+((L4+M4+N4)/3*0.2)</f>
        <v>7.133333333333333</v>
      </c>
      <c r="P4" s="61">
        <f aca="true" t="shared" si="1" ref="P4:P25">G4*(((H4+I4)/2*0.4)+(J4*0.2)+(K4*0.2)+((L4+M4+N4)/3*0.2))</f>
        <v>49.93333333333333</v>
      </c>
      <c r="Q4" s="62" t="s">
        <v>230</v>
      </c>
      <c r="R4" s="38"/>
    </row>
    <row r="5" spans="2:18" ht="19.5" customHeight="1">
      <c r="B5" s="30" t="s">
        <v>61</v>
      </c>
      <c r="C5" s="31">
        <v>2</v>
      </c>
      <c r="D5" s="32" t="s">
        <v>37</v>
      </c>
      <c r="E5" s="41" t="s">
        <v>127</v>
      </c>
      <c r="F5" s="34" t="s">
        <v>226</v>
      </c>
      <c r="G5" s="31">
        <v>8</v>
      </c>
      <c r="H5" s="31">
        <v>1</v>
      </c>
      <c r="I5" s="31">
        <v>4</v>
      </c>
      <c r="J5" s="31">
        <v>4</v>
      </c>
      <c r="K5" s="31">
        <v>5</v>
      </c>
      <c r="L5" s="31">
        <v>3</v>
      </c>
      <c r="M5" s="31">
        <v>4</v>
      </c>
      <c r="N5" s="31">
        <v>4</v>
      </c>
      <c r="O5" s="35">
        <f t="shared" si="0"/>
        <v>3.533333333333333</v>
      </c>
      <c r="P5" s="36">
        <f t="shared" si="1"/>
        <v>28.266666666666666</v>
      </c>
      <c r="Q5" s="39" t="s">
        <v>229</v>
      </c>
      <c r="R5" s="38"/>
    </row>
    <row r="6" spans="2:18" ht="19.5" customHeight="1">
      <c r="B6" s="30" t="s">
        <v>62</v>
      </c>
      <c r="C6" s="31">
        <v>3</v>
      </c>
      <c r="D6" s="32" t="s">
        <v>185</v>
      </c>
      <c r="E6" s="33" t="s">
        <v>186</v>
      </c>
      <c r="F6" s="34" t="s">
        <v>226</v>
      </c>
      <c r="G6" s="31">
        <v>7</v>
      </c>
      <c r="H6" s="31">
        <v>0</v>
      </c>
      <c r="I6" s="31">
        <v>0</v>
      </c>
      <c r="J6" s="31">
        <v>5</v>
      </c>
      <c r="K6" s="31">
        <v>4</v>
      </c>
      <c r="L6" s="31">
        <v>3</v>
      </c>
      <c r="M6" s="31">
        <v>4</v>
      </c>
      <c r="N6" s="31">
        <v>3</v>
      </c>
      <c r="O6" s="35">
        <f t="shared" si="0"/>
        <v>2.466666666666667</v>
      </c>
      <c r="P6" s="36">
        <f t="shared" si="1"/>
        <v>17.266666666666666</v>
      </c>
      <c r="Q6" s="39" t="s">
        <v>227</v>
      </c>
      <c r="R6" s="38"/>
    </row>
    <row r="7" spans="2:18" ht="19.5" customHeight="1">
      <c r="B7" s="30" t="s">
        <v>71</v>
      </c>
      <c r="C7" s="31">
        <v>13</v>
      </c>
      <c r="D7" s="32" t="s">
        <v>28</v>
      </c>
      <c r="E7" s="41" t="s">
        <v>166</v>
      </c>
      <c r="F7" s="34" t="s">
        <v>226</v>
      </c>
      <c r="G7" s="31">
        <v>6</v>
      </c>
      <c r="H7" s="31">
        <v>0</v>
      </c>
      <c r="I7" s="31">
        <v>0</v>
      </c>
      <c r="J7" s="31">
        <v>10</v>
      </c>
      <c r="K7" s="31">
        <v>9</v>
      </c>
      <c r="L7" s="31">
        <v>8</v>
      </c>
      <c r="M7" s="31">
        <v>8</v>
      </c>
      <c r="N7" s="31">
        <v>5</v>
      </c>
      <c r="O7" s="35">
        <f t="shared" si="0"/>
        <v>5.2</v>
      </c>
      <c r="P7" s="61">
        <f t="shared" si="1"/>
        <v>31.200000000000003</v>
      </c>
      <c r="Q7" s="39" t="s">
        <v>228</v>
      </c>
      <c r="R7" s="38"/>
    </row>
    <row r="8" spans="2:18" ht="19.5" customHeight="1">
      <c r="B8" s="30" t="s">
        <v>74</v>
      </c>
      <c r="C8" s="31">
        <v>17</v>
      </c>
      <c r="D8" s="32" t="s">
        <v>182</v>
      </c>
      <c r="E8" s="33" t="s">
        <v>129</v>
      </c>
      <c r="F8" s="34" t="s">
        <v>226</v>
      </c>
      <c r="G8" s="31">
        <v>6</v>
      </c>
      <c r="H8" s="31">
        <v>2</v>
      </c>
      <c r="I8" s="31">
        <v>4</v>
      </c>
      <c r="J8" s="31">
        <v>7</v>
      </c>
      <c r="K8" s="31">
        <v>5</v>
      </c>
      <c r="L8" s="31">
        <v>6</v>
      </c>
      <c r="M8" s="31">
        <v>4</v>
      </c>
      <c r="N8" s="31">
        <v>4</v>
      </c>
      <c r="O8" s="35">
        <f t="shared" si="0"/>
        <v>4.533333333333334</v>
      </c>
      <c r="P8" s="36">
        <f t="shared" si="1"/>
        <v>27.200000000000003</v>
      </c>
      <c r="Q8" s="39" t="s">
        <v>227</v>
      </c>
      <c r="R8" s="38"/>
    </row>
    <row r="9" spans="2:18" ht="19.5" customHeight="1">
      <c r="B9" s="30" t="s">
        <v>78</v>
      </c>
      <c r="C9" s="31">
        <v>21</v>
      </c>
      <c r="D9" s="32" t="s">
        <v>189</v>
      </c>
      <c r="E9" s="33" t="s">
        <v>22</v>
      </c>
      <c r="F9" s="34" t="s">
        <v>226</v>
      </c>
      <c r="G9" s="31">
        <v>8</v>
      </c>
      <c r="H9" s="31">
        <v>4</v>
      </c>
      <c r="I9" s="31">
        <v>6</v>
      </c>
      <c r="J9" s="31">
        <v>4</v>
      </c>
      <c r="K9" s="31">
        <v>2</v>
      </c>
      <c r="L9" s="31">
        <v>3</v>
      </c>
      <c r="M9" s="31">
        <v>3</v>
      </c>
      <c r="N9" s="31">
        <v>1</v>
      </c>
      <c r="O9" s="35">
        <f t="shared" si="0"/>
        <v>3.6666666666666665</v>
      </c>
      <c r="P9" s="36">
        <f t="shared" si="1"/>
        <v>29.333333333333332</v>
      </c>
      <c r="Q9" s="39" t="s">
        <v>227</v>
      </c>
      <c r="R9" s="38"/>
    </row>
    <row r="10" spans="2:18" ht="19.5" customHeight="1">
      <c r="B10" s="49" t="s">
        <v>55</v>
      </c>
      <c r="C10" s="50">
        <v>1</v>
      </c>
      <c r="D10" s="51" t="s">
        <v>40</v>
      </c>
      <c r="E10" s="52" t="s">
        <v>24</v>
      </c>
      <c r="F10" s="34" t="s">
        <v>226</v>
      </c>
      <c r="G10" s="31">
        <v>6</v>
      </c>
      <c r="H10" s="31">
        <v>10</v>
      </c>
      <c r="I10" s="31">
        <v>10</v>
      </c>
      <c r="J10" s="31">
        <v>0</v>
      </c>
      <c r="K10" s="31">
        <v>7</v>
      </c>
      <c r="L10" s="31">
        <v>9</v>
      </c>
      <c r="M10" s="31">
        <v>6</v>
      </c>
      <c r="N10" s="31">
        <v>5</v>
      </c>
      <c r="O10" s="35">
        <f t="shared" si="0"/>
        <v>6.733333333333334</v>
      </c>
      <c r="P10" s="61">
        <f t="shared" si="1"/>
        <v>40.400000000000006</v>
      </c>
      <c r="Q10" s="62" t="s">
        <v>228</v>
      </c>
      <c r="R10" s="38"/>
    </row>
    <row r="11" spans="2:18" ht="19.5" customHeight="1">
      <c r="B11" s="49" t="s">
        <v>83</v>
      </c>
      <c r="C11" s="50">
        <v>2</v>
      </c>
      <c r="D11" s="51" t="s">
        <v>41</v>
      </c>
      <c r="E11" s="52" t="s">
        <v>25</v>
      </c>
      <c r="F11" s="34" t="s">
        <v>226</v>
      </c>
      <c r="G11" s="31">
        <v>6</v>
      </c>
      <c r="H11" s="31">
        <v>0</v>
      </c>
      <c r="I11" s="31">
        <v>1</v>
      </c>
      <c r="J11" s="31">
        <v>1</v>
      </c>
      <c r="K11" s="31">
        <v>5</v>
      </c>
      <c r="L11" s="31">
        <v>1</v>
      </c>
      <c r="M11" s="31">
        <v>5</v>
      </c>
      <c r="N11" s="31">
        <v>1</v>
      </c>
      <c r="O11" s="35">
        <f t="shared" si="0"/>
        <v>1.8666666666666667</v>
      </c>
      <c r="P11" s="36">
        <f t="shared" si="1"/>
        <v>11.2</v>
      </c>
      <c r="Q11" s="39"/>
      <c r="R11" s="38"/>
    </row>
    <row r="12" spans="2:18" ht="19.5" customHeight="1">
      <c r="B12" s="49" t="s">
        <v>84</v>
      </c>
      <c r="C12" s="50">
        <v>3</v>
      </c>
      <c r="D12" s="32" t="s">
        <v>42</v>
      </c>
      <c r="E12" s="52" t="s">
        <v>25</v>
      </c>
      <c r="F12" s="34" t="s">
        <v>226</v>
      </c>
      <c r="G12" s="31">
        <v>4</v>
      </c>
      <c r="H12" s="31">
        <v>0</v>
      </c>
      <c r="I12" s="31">
        <v>0</v>
      </c>
      <c r="J12" s="31">
        <v>1</v>
      </c>
      <c r="K12" s="31">
        <v>4</v>
      </c>
      <c r="L12" s="31">
        <v>0</v>
      </c>
      <c r="M12" s="31">
        <v>4</v>
      </c>
      <c r="N12" s="31">
        <v>1</v>
      </c>
      <c r="O12" s="35">
        <f t="shared" si="0"/>
        <v>1.3333333333333335</v>
      </c>
      <c r="P12" s="36">
        <f t="shared" si="1"/>
        <v>5.333333333333334</v>
      </c>
      <c r="Q12" s="38"/>
      <c r="R12" s="38"/>
    </row>
    <row r="13" spans="2:18" ht="19.5" customHeight="1">
      <c r="B13" s="42" t="s">
        <v>91</v>
      </c>
      <c r="C13" s="31">
        <v>4</v>
      </c>
      <c r="D13" s="40" t="s">
        <v>45</v>
      </c>
      <c r="E13" s="41" t="s">
        <v>128</v>
      </c>
      <c r="F13" s="34" t="s">
        <v>226</v>
      </c>
      <c r="G13" s="31">
        <v>7</v>
      </c>
      <c r="H13" s="31">
        <v>2</v>
      </c>
      <c r="I13" s="31">
        <v>6</v>
      </c>
      <c r="J13" s="31">
        <v>8</v>
      </c>
      <c r="K13" s="31">
        <v>5</v>
      </c>
      <c r="L13" s="31">
        <v>3</v>
      </c>
      <c r="M13" s="31">
        <v>2</v>
      </c>
      <c r="N13" s="31">
        <v>2</v>
      </c>
      <c r="O13" s="35">
        <f t="shared" si="0"/>
        <v>4.666666666666667</v>
      </c>
      <c r="P13" s="61">
        <f t="shared" si="1"/>
        <v>32.66666666666667</v>
      </c>
      <c r="Q13" s="62" t="s">
        <v>230</v>
      </c>
      <c r="R13" s="38"/>
    </row>
    <row r="14" spans="2:18" ht="19.5" customHeight="1">
      <c r="B14" s="42" t="s">
        <v>93</v>
      </c>
      <c r="C14" s="31">
        <v>6</v>
      </c>
      <c r="D14" s="40" t="s">
        <v>204</v>
      </c>
      <c r="E14" s="41" t="s">
        <v>150</v>
      </c>
      <c r="F14" s="34" t="s">
        <v>216</v>
      </c>
      <c r="G14" s="31"/>
      <c r="H14" s="31"/>
      <c r="I14" s="31"/>
      <c r="J14" s="31"/>
      <c r="K14" s="31"/>
      <c r="L14" s="31"/>
      <c r="M14" s="31"/>
      <c r="N14" s="31"/>
      <c r="O14" s="35">
        <f t="shared" si="0"/>
        <v>0</v>
      </c>
      <c r="P14" s="36">
        <f t="shared" si="1"/>
        <v>0</v>
      </c>
      <c r="Q14" s="38"/>
      <c r="R14" s="38"/>
    </row>
    <row r="15" spans="2:18" ht="19.5" customHeight="1">
      <c r="B15" s="42" t="s">
        <v>103</v>
      </c>
      <c r="C15" s="31">
        <v>17</v>
      </c>
      <c r="D15" s="40" t="s">
        <v>119</v>
      </c>
      <c r="E15" s="40" t="s">
        <v>168</v>
      </c>
      <c r="F15" s="48" t="s">
        <v>216</v>
      </c>
      <c r="G15" s="31"/>
      <c r="H15" s="31"/>
      <c r="I15" s="31"/>
      <c r="J15" s="31"/>
      <c r="K15" s="31"/>
      <c r="L15" s="31"/>
      <c r="M15" s="31"/>
      <c r="N15" s="31"/>
      <c r="O15" s="35">
        <f t="shared" si="0"/>
        <v>0</v>
      </c>
      <c r="P15" s="36">
        <f t="shared" si="1"/>
        <v>0</v>
      </c>
      <c r="Q15" s="43" t="s">
        <v>223</v>
      </c>
      <c r="R15" s="38"/>
    </row>
    <row r="16" spans="2:18" ht="19.5" customHeight="1">
      <c r="B16" s="42" t="s">
        <v>104</v>
      </c>
      <c r="C16" s="31">
        <v>18</v>
      </c>
      <c r="D16" s="40" t="s">
        <v>120</v>
      </c>
      <c r="E16" s="40" t="s">
        <v>168</v>
      </c>
      <c r="F16" s="34" t="s">
        <v>226</v>
      </c>
      <c r="G16" s="31">
        <v>6</v>
      </c>
      <c r="H16" s="31">
        <v>1</v>
      </c>
      <c r="I16" s="31">
        <v>10</v>
      </c>
      <c r="J16" s="31">
        <v>3</v>
      </c>
      <c r="K16" s="31">
        <v>10</v>
      </c>
      <c r="L16" s="31">
        <v>10</v>
      </c>
      <c r="M16" s="31">
        <v>5</v>
      </c>
      <c r="N16" s="31">
        <v>6</v>
      </c>
      <c r="O16" s="35">
        <f t="shared" si="0"/>
        <v>6.200000000000001</v>
      </c>
      <c r="P16" s="61">
        <f t="shared" si="1"/>
        <v>37.2</v>
      </c>
      <c r="Q16" s="62" t="s">
        <v>228</v>
      </c>
      <c r="R16" s="38"/>
    </row>
    <row r="17" spans="2:18" ht="19.5" customHeight="1">
      <c r="B17" s="42" t="s">
        <v>105</v>
      </c>
      <c r="C17" s="31">
        <v>19</v>
      </c>
      <c r="D17" s="40" t="s">
        <v>121</v>
      </c>
      <c r="E17" s="41" t="s">
        <v>116</v>
      </c>
      <c r="F17" s="34" t="s">
        <v>216</v>
      </c>
      <c r="G17" s="31"/>
      <c r="H17" s="31"/>
      <c r="I17" s="31"/>
      <c r="J17" s="31"/>
      <c r="K17" s="31"/>
      <c r="L17" s="31"/>
      <c r="M17" s="31"/>
      <c r="N17" s="31"/>
      <c r="O17" s="35">
        <f t="shared" si="0"/>
        <v>0</v>
      </c>
      <c r="P17" s="36">
        <f t="shared" si="1"/>
        <v>0</v>
      </c>
      <c r="Q17" s="43" t="s">
        <v>223</v>
      </c>
      <c r="R17" s="38"/>
    </row>
    <row r="18" spans="2:18" ht="19.5" customHeight="1">
      <c r="B18" s="42" t="s">
        <v>106</v>
      </c>
      <c r="C18" s="31">
        <v>20</v>
      </c>
      <c r="D18" s="40" t="s">
        <v>122</v>
      </c>
      <c r="E18" s="41" t="s">
        <v>25</v>
      </c>
      <c r="F18" s="34" t="s">
        <v>226</v>
      </c>
      <c r="G18" s="31">
        <v>5</v>
      </c>
      <c r="H18" s="31">
        <v>0</v>
      </c>
      <c r="I18" s="31">
        <v>10</v>
      </c>
      <c r="J18" s="31">
        <v>0</v>
      </c>
      <c r="K18" s="31">
        <v>7</v>
      </c>
      <c r="L18" s="31">
        <v>10</v>
      </c>
      <c r="M18" s="31">
        <v>5</v>
      </c>
      <c r="N18" s="31">
        <v>7</v>
      </c>
      <c r="O18" s="35">
        <f t="shared" si="0"/>
        <v>4.866666666666667</v>
      </c>
      <c r="P18" s="36">
        <f t="shared" si="1"/>
        <v>24.333333333333336</v>
      </c>
      <c r="Q18" s="39" t="s">
        <v>227</v>
      </c>
      <c r="R18" s="38"/>
    </row>
    <row r="19" spans="2:18" ht="19.5" customHeight="1">
      <c r="B19" s="42" t="s">
        <v>107</v>
      </c>
      <c r="C19" s="31">
        <v>21</v>
      </c>
      <c r="D19" s="40" t="s">
        <v>184</v>
      </c>
      <c r="E19" s="41" t="s">
        <v>197</v>
      </c>
      <c r="F19" s="48" t="s">
        <v>216</v>
      </c>
      <c r="G19" s="31"/>
      <c r="H19" s="31"/>
      <c r="I19" s="31"/>
      <c r="J19" s="31"/>
      <c r="K19" s="31"/>
      <c r="L19" s="31"/>
      <c r="M19" s="31"/>
      <c r="N19" s="31"/>
      <c r="O19" s="35">
        <f t="shared" si="0"/>
        <v>0</v>
      </c>
      <c r="P19" s="36">
        <f t="shared" si="1"/>
        <v>0</v>
      </c>
      <c r="Q19" s="43" t="s">
        <v>223</v>
      </c>
      <c r="R19" s="38"/>
    </row>
    <row r="20" spans="2:18" ht="19.5" customHeight="1">
      <c r="B20" s="42" t="s">
        <v>108</v>
      </c>
      <c r="C20" s="31">
        <v>22</v>
      </c>
      <c r="D20" s="44" t="s">
        <v>198</v>
      </c>
      <c r="E20" s="41" t="s">
        <v>205</v>
      </c>
      <c r="F20" s="48" t="s">
        <v>216</v>
      </c>
      <c r="G20" s="31"/>
      <c r="H20" s="31"/>
      <c r="I20" s="31"/>
      <c r="J20" s="31"/>
      <c r="K20" s="31"/>
      <c r="L20" s="31"/>
      <c r="M20" s="31"/>
      <c r="N20" s="31"/>
      <c r="O20" s="35">
        <f t="shared" si="0"/>
        <v>0</v>
      </c>
      <c r="P20" s="36">
        <f t="shared" si="1"/>
        <v>0</v>
      </c>
      <c r="Q20" s="43" t="s">
        <v>223</v>
      </c>
      <c r="R20" s="38"/>
    </row>
    <row r="21" spans="2:18" ht="19.5" customHeight="1">
      <c r="B21" s="42" t="s">
        <v>203</v>
      </c>
      <c r="C21" s="31">
        <v>32</v>
      </c>
      <c r="D21" s="32" t="s">
        <v>123</v>
      </c>
      <c r="E21" s="33" t="s">
        <v>54</v>
      </c>
      <c r="F21" s="48" t="s">
        <v>216</v>
      </c>
      <c r="G21" s="31"/>
      <c r="H21" s="31"/>
      <c r="I21" s="31"/>
      <c r="J21" s="31"/>
      <c r="K21" s="31"/>
      <c r="L21" s="31"/>
      <c r="M21" s="31"/>
      <c r="N21" s="31"/>
      <c r="O21" s="35">
        <f t="shared" si="0"/>
        <v>0</v>
      </c>
      <c r="P21" s="36">
        <f t="shared" si="1"/>
        <v>0</v>
      </c>
      <c r="Q21" s="43" t="s">
        <v>223</v>
      </c>
      <c r="R21" s="38"/>
    </row>
    <row r="22" spans="2:18" ht="19.5" customHeight="1">
      <c r="B22" s="42" t="s">
        <v>159</v>
      </c>
      <c r="C22" s="31">
        <v>33</v>
      </c>
      <c r="D22" s="32" t="s">
        <v>38</v>
      </c>
      <c r="E22" s="40" t="s">
        <v>194</v>
      </c>
      <c r="F22" s="34" t="s">
        <v>226</v>
      </c>
      <c r="G22" s="31">
        <v>3</v>
      </c>
      <c r="H22" s="31">
        <v>10</v>
      </c>
      <c r="I22" s="31">
        <v>9</v>
      </c>
      <c r="J22" s="31">
        <v>10</v>
      </c>
      <c r="K22" s="31">
        <v>9</v>
      </c>
      <c r="L22" s="31">
        <v>8</v>
      </c>
      <c r="M22" s="31">
        <v>6</v>
      </c>
      <c r="N22" s="31">
        <v>6</v>
      </c>
      <c r="O22" s="35">
        <f t="shared" si="0"/>
        <v>8.933333333333334</v>
      </c>
      <c r="P22" s="36">
        <f t="shared" si="1"/>
        <v>26.8</v>
      </c>
      <c r="Q22" s="39" t="s">
        <v>229</v>
      </c>
      <c r="R22" s="38"/>
    </row>
    <row r="23" spans="2:18" ht="19.5" customHeight="1">
      <c r="B23" s="45" t="s">
        <v>113</v>
      </c>
      <c r="C23" s="31">
        <v>2</v>
      </c>
      <c r="D23" s="32" t="s">
        <v>124</v>
      </c>
      <c r="E23" s="32" t="s">
        <v>145</v>
      </c>
      <c r="F23" s="34" t="s">
        <v>226</v>
      </c>
      <c r="G23" s="31">
        <v>7</v>
      </c>
      <c r="H23" s="31">
        <v>2</v>
      </c>
      <c r="I23" s="31">
        <v>4</v>
      </c>
      <c r="J23" s="31">
        <v>1</v>
      </c>
      <c r="K23" s="31">
        <v>9</v>
      </c>
      <c r="L23" s="31">
        <v>8</v>
      </c>
      <c r="M23" s="31">
        <v>6</v>
      </c>
      <c r="N23" s="31">
        <v>9</v>
      </c>
      <c r="O23" s="35">
        <f t="shared" si="0"/>
        <v>4.733333333333333</v>
      </c>
      <c r="P23" s="61">
        <f t="shared" si="1"/>
        <v>33.13333333333333</v>
      </c>
      <c r="Q23" s="62" t="s">
        <v>228</v>
      </c>
      <c r="R23" s="38"/>
    </row>
    <row r="24" spans="2:18" ht="19.5" customHeight="1">
      <c r="B24" s="45" t="s">
        <v>114</v>
      </c>
      <c r="C24" s="31">
        <v>3</v>
      </c>
      <c r="D24" s="32" t="s">
        <v>125</v>
      </c>
      <c r="E24" s="33" t="s">
        <v>23</v>
      </c>
      <c r="F24" s="34" t="s">
        <v>226</v>
      </c>
      <c r="G24" s="31">
        <v>5</v>
      </c>
      <c r="H24" s="31">
        <v>6</v>
      </c>
      <c r="I24" s="31">
        <v>6</v>
      </c>
      <c r="J24" s="31">
        <v>1</v>
      </c>
      <c r="K24" s="31">
        <v>5</v>
      </c>
      <c r="L24" s="31">
        <v>6</v>
      </c>
      <c r="M24" s="31">
        <v>5</v>
      </c>
      <c r="N24" s="31">
        <v>7</v>
      </c>
      <c r="O24" s="35">
        <f t="shared" si="0"/>
        <v>4.800000000000001</v>
      </c>
      <c r="P24" s="36">
        <f t="shared" si="1"/>
        <v>24.000000000000004</v>
      </c>
      <c r="Q24" s="39" t="s">
        <v>227</v>
      </c>
      <c r="R24" s="38"/>
    </row>
    <row r="25" spans="2:18" ht="19.5" customHeight="1">
      <c r="B25" s="53" t="s">
        <v>59</v>
      </c>
      <c r="D25" s="54" t="s">
        <v>207</v>
      </c>
      <c r="E25" s="33" t="s">
        <v>191</v>
      </c>
      <c r="F25" s="48" t="s">
        <v>216</v>
      </c>
      <c r="G25" s="31"/>
      <c r="H25" s="31"/>
      <c r="I25" s="31"/>
      <c r="J25" s="31"/>
      <c r="K25" s="31"/>
      <c r="L25" s="31"/>
      <c r="M25" s="31"/>
      <c r="N25" s="31"/>
      <c r="O25" s="35">
        <f t="shared" si="0"/>
        <v>0</v>
      </c>
      <c r="P25" s="36">
        <f t="shared" si="1"/>
        <v>0</v>
      </c>
      <c r="Q25" s="43" t="s">
        <v>223</v>
      </c>
      <c r="R25" s="38"/>
    </row>
    <row r="26" spans="17:18" ht="12.75">
      <c r="Q26" s="55"/>
      <c r="R26" s="38"/>
    </row>
  </sheetData>
  <sheetProtection/>
  <mergeCells count="2">
    <mergeCell ref="G2:P2"/>
    <mergeCell ref="B2:F2"/>
  </mergeCells>
  <conditionalFormatting sqref="F4:F25">
    <cfRule type="cellIs" priority="1" dxfId="0" operator="equal" stopIfTrue="1">
      <formula>"Ne"</formula>
    </cfRule>
  </conditionalFormatting>
  <dataValidations count="3">
    <dataValidation type="whole" allowBlank="1" showInputMessage="1" showErrorMessage="1" errorTitle="Nepovolená hodnota" error="Hodnota musí být uvedena jako celé číslo v rozmezí 0 – 10!" sqref="H4:O25">
      <formula1>0</formula1>
      <formula2>10</formula2>
    </dataValidation>
    <dataValidation type="whole" allowBlank="1" showInputMessage="1" showErrorMessage="1" errorTitle="Nepovolená hodnota" error="Hodnota musí být uvedena jako celé číslo v rozmezí 1 – 10!" sqref="G4:G25">
      <formula1>1</formula1>
      <formula2>10</formula2>
    </dataValidation>
    <dataValidation type="list" allowBlank="1" showInputMessage="1" showErrorMessage="1" sqref="F4:F25">
      <formula1>"Ano,Ne"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B1" sqref="B1"/>
    </sheetView>
  </sheetViews>
  <sheetFormatPr defaultColWidth="9.140625" defaultRowHeight="12.75"/>
  <sheetData>
    <row r="1" spans="1:3" ht="12.75">
      <c r="A1" s="93" t="s">
        <v>222</v>
      </c>
      <c r="B1" s="60">
        <f>'30 a víc'!O10</f>
        <v>6.733333333333334</v>
      </c>
      <c r="C1">
        <f>'30 a víc'!G10</f>
        <v>6</v>
      </c>
    </row>
    <row r="2" spans="1:3" ht="12.75">
      <c r="A2" s="93"/>
      <c r="B2" s="60">
        <f>'30 a víc'!O11</f>
        <v>1.8666666666666667</v>
      </c>
      <c r="C2">
        <f>'30 a víc'!G11</f>
        <v>6</v>
      </c>
    </row>
    <row r="3" spans="1:3" ht="12.75">
      <c r="A3" s="93"/>
      <c r="B3" s="60">
        <f>'30 a víc'!O12</f>
        <v>1.3333333333333335</v>
      </c>
      <c r="C3">
        <f>'30 a víc'!G12</f>
        <v>4</v>
      </c>
    </row>
    <row r="4" spans="1:3" ht="12.75">
      <c r="A4" s="93" t="s">
        <v>219</v>
      </c>
      <c r="B4" s="60">
        <f>'10 a míň'!O4</f>
        <v>1.9333333333333336</v>
      </c>
      <c r="C4">
        <f>'10 a míň'!G4</f>
        <v>6</v>
      </c>
    </row>
    <row r="5" spans="1:3" ht="12.75">
      <c r="A5" s="93"/>
      <c r="B5" s="60">
        <f>'10 a míň'!O5</f>
        <v>0</v>
      </c>
      <c r="C5">
        <f>'10 a míň'!G5</f>
        <v>0</v>
      </c>
    </row>
    <row r="6" spans="1:3" ht="12.75">
      <c r="A6" s="93"/>
      <c r="B6" s="60">
        <f>'10 a míň'!O6</f>
        <v>0</v>
      </c>
      <c r="C6">
        <f>'10 a míň'!G6</f>
        <v>0</v>
      </c>
    </row>
    <row r="7" spans="1:3" ht="12.75">
      <c r="A7" s="93"/>
      <c r="B7" s="60">
        <f>'10 a míň'!O7</f>
        <v>0</v>
      </c>
      <c r="C7">
        <f>'10 a míň'!G7</f>
        <v>0</v>
      </c>
    </row>
    <row r="8" spans="1:3" ht="12.75">
      <c r="A8" s="93"/>
      <c r="B8" s="60">
        <f>'10 a míň'!O8</f>
        <v>0</v>
      </c>
      <c r="C8">
        <f>'10 a míň'!G8</f>
        <v>0</v>
      </c>
    </row>
    <row r="9" spans="1:3" ht="12.75">
      <c r="A9" s="93"/>
      <c r="B9" s="60">
        <f>'10 a míň'!O9</f>
        <v>0</v>
      </c>
      <c r="C9">
        <f>'10 a míň'!G9</f>
        <v>0</v>
      </c>
    </row>
    <row r="10" spans="1:3" ht="12.75">
      <c r="A10" s="93"/>
      <c r="B10" s="60">
        <f>'10 a míň'!O10</f>
        <v>0</v>
      </c>
      <c r="C10">
        <f>'10 a míň'!G10</f>
        <v>0</v>
      </c>
    </row>
    <row r="11" spans="1:3" ht="12.75">
      <c r="A11" s="93"/>
      <c r="B11" s="60">
        <f>'10 a míň'!O11</f>
        <v>0</v>
      </c>
      <c r="C11">
        <f>'10 a míň'!G11</f>
        <v>0</v>
      </c>
    </row>
    <row r="12" spans="1:3" ht="12.75">
      <c r="A12" s="93"/>
      <c r="B12" s="60">
        <f>'10-30'!O4</f>
        <v>0</v>
      </c>
      <c r="C12">
        <f>'10-30'!G4</f>
        <v>0</v>
      </c>
    </row>
    <row r="13" spans="1:3" ht="12.75">
      <c r="A13" s="93"/>
      <c r="B13" s="60">
        <f>'10-30'!O5</f>
        <v>2.9333333333333336</v>
      </c>
      <c r="C13">
        <f>'10-30'!G5</f>
        <v>6</v>
      </c>
    </row>
    <row r="14" spans="1:3" ht="12.75">
      <c r="A14" s="93"/>
      <c r="B14" s="60">
        <f>'10-30'!O6</f>
        <v>2.7333333333333334</v>
      </c>
      <c r="C14">
        <f>'10-30'!G6</f>
        <v>6</v>
      </c>
    </row>
    <row r="15" spans="1:3" ht="12.75">
      <c r="A15" s="93"/>
      <c r="B15" s="60">
        <f>'10-30'!O7</f>
        <v>0</v>
      </c>
      <c r="C15">
        <f>'10-30'!G7</f>
        <v>0</v>
      </c>
    </row>
    <row r="16" spans="1:3" ht="12.75">
      <c r="A16" s="93"/>
      <c r="B16" s="60">
        <f>'10-30'!O8</f>
        <v>1.6</v>
      </c>
      <c r="C16">
        <f>'10-30'!G8</f>
        <v>4</v>
      </c>
    </row>
    <row r="17" spans="1:3" ht="12.75">
      <c r="A17" s="93"/>
      <c r="B17" s="60">
        <f>'10-30'!O9</f>
        <v>0</v>
      </c>
      <c r="C17">
        <f>'10-30'!G9</f>
        <v>0</v>
      </c>
    </row>
    <row r="18" spans="1:3" ht="12.75">
      <c r="A18" s="93"/>
      <c r="B18" s="60">
        <f>'10-30'!O10</f>
        <v>0</v>
      </c>
      <c r="C18">
        <f>'10-30'!G10</f>
        <v>0</v>
      </c>
    </row>
    <row r="19" spans="1:3" ht="12.75">
      <c r="A19" s="93"/>
      <c r="B19" s="60">
        <f>'10-30'!O11</f>
        <v>0</v>
      </c>
      <c r="C19">
        <f>'10-30'!G11</f>
        <v>0</v>
      </c>
    </row>
    <row r="20" spans="1:3" ht="12.75">
      <c r="A20" s="93"/>
      <c r="B20" s="60">
        <f>'10-30'!O12</f>
        <v>0</v>
      </c>
      <c r="C20">
        <f>'10-30'!G12</f>
        <v>0</v>
      </c>
    </row>
    <row r="21" spans="1:3" ht="12.75">
      <c r="A21" s="93"/>
      <c r="B21" s="60">
        <f>'10-30'!O13</f>
        <v>3.333333333333333</v>
      </c>
      <c r="C21">
        <f>'10-30'!G13</f>
        <v>6</v>
      </c>
    </row>
    <row r="22" spans="1:3" ht="12.75">
      <c r="A22" s="93"/>
      <c r="B22" s="60">
        <f>'30 a víc'!O4</f>
        <v>7.133333333333333</v>
      </c>
      <c r="C22">
        <f>'30 a víc'!G4</f>
        <v>7</v>
      </c>
    </row>
    <row r="23" spans="1:3" ht="12.75">
      <c r="A23" s="93"/>
      <c r="B23" s="60">
        <f>'30 a víc'!O5</f>
        <v>3.533333333333333</v>
      </c>
      <c r="C23">
        <f>'30 a víc'!G5</f>
        <v>8</v>
      </c>
    </row>
    <row r="24" spans="1:3" ht="12.75">
      <c r="A24" s="93"/>
      <c r="B24" s="60">
        <f>'30 a víc'!O6</f>
        <v>2.466666666666667</v>
      </c>
      <c r="C24">
        <f>'30 a víc'!G6</f>
        <v>7</v>
      </c>
    </row>
    <row r="25" spans="1:3" ht="12.75">
      <c r="A25" s="93"/>
      <c r="B25" s="60">
        <f>'30 a víc'!O7</f>
        <v>5.2</v>
      </c>
      <c r="C25">
        <f>'30 a víc'!G7</f>
        <v>6</v>
      </c>
    </row>
    <row r="26" spans="1:3" ht="12.75">
      <c r="A26" s="93"/>
      <c r="B26" s="60">
        <f>'30 a víc'!O8</f>
        <v>4.533333333333334</v>
      </c>
      <c r="C26">
        <f>'30 a víc'!G8</f>
        <v>6</v>
      </c>
    </row>
    <row r="27" spans="1:3" ht="12.75">
      <c r="A27" s="93"/>
      <c r="B27" s="60">
        <f>'30 a víc'!O9</f>
        <v>3.6666666666666665</v>
      </c>
      <c r="C27">
        <f>'30 a víc'!G9</f>
        <v>8</v>
      </c>
    </row>
    <row r="28" spans="1:3" ht="12.75">
      <c r="A28" s="93" t="s">
        <v>220</v>
      </c>
      <c r="B28" s="60">
        <f>'10 a míň'!O18</f>
        <v>0</v>
      </c>
      <c r="C28">
        <f>'10 a míň'!G18</f>
        <v>0</v>
      </c>
    </row>
    <row r="29" spans="1:3" ht="12.75">
      <c r="A29" s="93"/>
      <c r="B29" s="60">
        <f>'10 a míň'!O19</f>
        <v>0</v>
      </c>
      <c r="C29">
        <f>'10 a míň'!G19</f>
        <v>0</v>
      </c>
    </row>
    <row r="30" spans="1:3" ht="12.75">
      <c r="A30" s="93"/>
      <c r="B30" s="60">
        <f>'10 a míň'!O20</f>
        <v>0</v>
      </c>
      <c r="C30">
        <f>'10 a míň'!G20</f>
        <v>0</v>
      </c>
    </row>
    <row r="31" spans="1:3" ht="12.75">
      <c r="A31" s="93"/>
      <c r="B31" s="60">
        <f>'10 a míň'!O21</f>
        <v>0</v>
      </c>
      <c r="C31">
        <f>'10 a míň'!G21</f>
        <v>0</v>
      </c>
    </row>
    <row r="32" spans="1:3" ht="12.75">
      <c r="A32" s="93"/>
      <c r="B32" s="60">
        <f>'10 a míň'!O22</f>
        <v>0</v>
      </c>
      <c r="C32">
        <f>'10 a míň'!G22</f>
        <v>0</v>
      </c>
    </row>
    <row r="33" spans="1:3" ht="12.75">
      <c r="A33" s="93"/>
      <c r="B33" s="60">
        <f>'10 a míň'!O23</f>
        <v>0</v>
      </c>
      <c r="C33">
        <f>'10 a míň'!G23</f>
        <v>0</v>
      </c>
    </row>
    <row r="34" spans="1:3" ht="12.75">
      <c r="A34" s="93"/>
      <c r="B34" s="60">
        <f>'10 a míň'!O24</f>
        <v>0</v>
      </c>
      <c r="C34">
        <f>'10 a míň'!G24</f>
        <v>0</v>
      </c>
    </row>
    <row r="35" spans="1:3" ht="12.75">
      <c r="A35" s="93"/>
      <c r="B35" s="60">
        <f>'10 a míň'!O25</f>
        <v>0</v>
      </c>
      <c r="C35">
        <f>'10 a míň'!G25</f>
        <v>0</v>
      </c>
    </row>
    <row r="36" spans="1:3" ht="12.75">
      <c r="A36" s="93"/>
      <c r="B36" s="60">
        <f>'10 a míň'!O26</f>
        <v>2.666666666666667</v>
      </c>
      <c r="C36">
        <f>'10 a míň'!G26</f>
        <v>3</v>
      </c>
    </row>
    <row r="37" spans="1:3" ht="12.75">
      <c r="A37" s="93"/>
      <c r="B37" s="60">
        <f>'10-30'!O14</f>
        <v>3.266666666666667</v>
      </c>
      <c r="C37">
        <f>'10-30'!G14</f>
        <v>6</v>
      </c>
    </row>
    <row r="38" spans="1:3" ht="12.75">
      <c r="A38" s="93"/>
      <c r="B38" s="60">
        <f>'10-30'!O15</f>
        <v>4.333333333333333</v>
      </c>
      <c r="C38">
        <f>'10-30'!G15</f>
        <v>3</v>
      </c>
    </row>
    <row r="39" spans="1:3" ht="12.75">
      <c r="A39" s="93"/>
      <c r="B39" s="60">
        <f>'10-30'!O16</f>
        <v>4.666666666666667</v>
      </c>
      <c r="C39">
        <f>'10-30'!G16</f>
        <v>6</v>
      </c>
    </row>
    <row r="40" spans="1:3" ht="12.75">
      <c r="A40" s="93"/>
      <c r="B40" s="60">
        <f>'10-30'!O17</f>
        <v>4.933333333333334</v>
      </c>
      <c r="C40">
        <f>'10-30'!G17</f>
        <v>6</v>
      </c>
    </row>
    <row r="41" spans="1:3" ht="12.75">
      <c r="A41" s="93"/>
      <c r="B41" s="60">
        <f>'10-30'!O18</f>
        <v>3.533333333333333</v>
      </c>
      <c r="C41">
        <f>'10-30'!G18</f>
        <v>7</v>
      </c>
    </row>
    <row r="42" spans="1:3" ht="12.75">
      <c r="A42" s="93"/>
      <c r="B42" s="60">
        <f>'10-30'!O19</f>
        <v>5.866666666666667</v>
      </c>
      <c r="C42">
        <f>'10-30'!G19</f>
        <v>5</v>
      </c>
    </row>
    <row r="43" spans="1:3" ht="12.75">
      <c r="A43" s="93"/>
      <c r="B43" s="60">
        <f>'10-30'!O20</f>
        <v>3.2</v>
      </c>
      <c r="C43">
        <f>'10-30'!G20</f>
        <v>6</v>
      </c>
    </row>
    <row r="44" spans="1:3" ht="12.75">
      <c r="A44" s="93"/>
      <c r="B44" s="60">
        <f>'10-30'!O21</f>
        <v>0</v>
      </c>
      <c r="C44">
        <f>'10-30'!G21</f>
        <v>0</v>
      </c>
    </row>
    <row r="45" spans="1:3" ht="12.75">
      <c r="A45" s="93"/>
      <c r="B45" s="60">
        <f>'10-30'!O22</f>
        <v>3.8666666666666663</v>
      </c>
      <c r="C45">
        <f>'10-30'!G22</f>
        <v>6</v>
      </c>
    </row>
    <row r="46" spans="1:3" ht="12.75">
      <c r="A46" s="93"/>
      <c r="B46" s="60">
        <f>'10-30'!O23</f>
        <v>0</v>
      </c>
      <c r="C46">
        <f>'10-30'!G23</f>
        <v>0</v>
      </c>
    </row>
    <row r="47" spans="1:3" ht="12.75">
      <c r="A47" s="93"/>
      <c r="B47" s="60">
        <f>'10-30'!O24</f>
        <v>0.9333333333333333</v>
      </c>
      <c r="C47">
        <f>'10-30'!G24</f>
        <v>5</v>
      </c>
    </row>
    <row r="48" spans="1:3" ht="12.75">
      <c r="A48" s="93"/>
      <c r="B48" s="60">
        <f>'10-30'!O25</f>
        <v>1.6</v>
      </c>
      <c r="C48">
        <f>'10-30'!G25</f>
        <v>4</v>
      </c>
    </row>
    <row r="49" spans="1:3" ht="12.75">
      <c r="A49" s="93"/>
      <c r="B49" s="60">
        <f>'10-30'!O26</f>
        <v>1</v>
      </c>
      <c r="C49">
        <f>'10-30'!G26</f>
        <v>6</v>
      </c>
    </row>
    <row r="50" spans="1:3" ht="12.75">
      <c r="A50" s="93"/>
      <c r="B50" s="60">
        <f>'10-30'!O27</f>
        <v>1.9333333333333336</v>
      </c>
      <c r="C50">
        <f>'10-30'!G27</f>
        <v>5</v>
      </c>
    </row>
    <row r="51" spans="1:3" ht="12.75">
      <c r="A51" s="93"/>
      <c r="B51" s="60">
        <f>'30 a víc'!O13</f>
        <v>4.666666666666667</v>
      </c>
      <c r="C51">
        <f>'30 a víc'!G13</f>
        <v>7</v>
      </c>
    </row>
    <row r="52" spans="1:3" ht="12.75">
      <c r="A52" s="93"/>
      <c r="B52" s="60">
        <f>'30 a víc'!O14</f>
        <v>0</v>
      </c>
      <c r="C52">
        <f>'30 a víc'!G14</f>
        <v>0</v>
      </c>
    </row>
    <row r="53" spans="1:3" ht="12.75">
      <c r="A53" s="93"/>
      <c r="B53" s="60">
        <f>'30 a víc'!O15</f>
        <v>0</v>
      </c>
      <c r="C53">
        <f>'30 a víc'!G15</f>
        <v>0</v>
      </c>
    </row>
    <row r="54" spans="1:3" ht="12.75">
      <c r="A54" s="93"/>
      <c r="B54" s="60">
        <f>'30 a víc'!O16</f>
        <v>6.200000000000001</v>
      </c>
      <c r="C54">
        <f>'30 a víc'!G16</f>
        <v>6</v>
      </c>
    </row>
    <row r="55" spans="1:3" ht="12.75">
      <c r="A55" s="93"/>
      <c r="B55" s="60">
        <f>'30 a víc'!O17</f>
        <v>0</v>
      </c>
      <c r="C55">
        <f>'30 a víc'!G17</f>
        <v>0</v>
      </c>
    </row>
    <row r="56" spans="1:3" ht="12.75">
      <c r="A56" s="93"/>
      <c r="B56" s="60">
        <f>'30 a víc'!O18</f>
        <v>4.866666666666667</v>
      </c>
      <c r="C56">
        <f>'30 a víc'!G18</f>
        <v>5</v>
      </c>
    </row>
    <row r="57" spans="1:3" ht="12.75">
      <c r="A57" s="93"/>
      <c r="B57" s="60">
        <f>'30 a víc'!O19</f>
        <v>0</v>
      </c>
      <c r="C57">
        <f>'30 a víc'!G19</f>
        <v>0</v>
      </c>
    </row>
    <row r="58" spans="1:3" ht="12.75">
      <c r="A58" s="93"/>
      <c r="B58" s="60">
        <f>'30 a víc'!O20</f>
        <v>0</v>
      </c>
      <c r="C58">
        <f>'30 a víc'!G20</f>
        <v>0</v>
      </c>
    </row>
    <row r="59" spans="1:3" ht="12.75">
      <c r="A59" s="93"/>
      <c r="B59" s="60">
        <f>'30 a víc'!O21</f>
        <v>0</v>
      </c>
      <c r="C59">
        <f>'30 a víc'!G21</f>
        <v>0</v>
      </c>
    </row>
    <row r="60" spans="1:3" ht="12.75">
      <c r="A60" s="93"/>
      <c r="B60" s="60">
        <f>'30 a víc'!O22</f>
        <v>8.933333333333334</v>
      </c>
      <c r="C60">
        <f>'30 a víc'!G22</f>
        <v>3</v>
      </c>
    </row>
    <row r="61" spans="1:3" ht="12.75">
      <c r="A61" s="93" t="s">
        <v>221</v>
      </c>
      <c r="B61" s="60">
        <f>'30 a víc'!O23</f>
        <v>4.733333333333333</v>
      </c>
      <c r="C61">
        <f>'30 a víc'!G23</f>
        <v>7</v>
      </c>
    </row>
    <row r="62" spans="1:3" ht="12.75">
      <c r="A62" s="93"/>
      <c r="B62" s="60">
        <f>'30 a víc'!O24</f>
        <v>4.800000000000001</v>
      </c>
      <c r="C62">
        <f>'30 a víc'!G24</f>
        <v>5</v>
      </c>
    </row>
    <row r="63" spans="1:4" ht="12.75">
      <c r="A63" t="s">
        <v>217</v>
      </c>
      <c r="D63" t="s">
        <v>218</v>
      </c>
    </row>
    <row r="64" spans="1:5" ht="12.75">
      <c r="A64" t="s">
        <v>133</v>
      </c>
      <c r="B64" t="s">
        <v>60</v>
      </c>
      <c r="D64" t="s">
        <v>133</v>
      </c>
      <c r="E64" t="s">
        <v>60</v>
      </c>
    </row>
    <row r="65" spans="1:5" ht="12.75">
      <c r="A65">
        <v>10</v>
      </c>
      <c r="B65">
        <v>1</v>
      </c>
      <c r="D65">
        <v>30</v>
      </c>
      <c r="E65">
        <v>1</v>
      </c>
    </row>
    <row r="66" spans="1:5" ht="12.75">
      <c r="A66">
        <v>5</v>
      </c>
      <c r="B66">
        <v>2</v>
      </c>
      <c r="D66">
        <v>15</v>
      </c>
      <c r="E66">
        <v>2</v>
      </c>
    </row>
    <row r="67" spans="1:5" ht="12.75">
      <c r="A67">
        <v>3.3333333333333335</v>
      </c>
      <c r="B67">
        <v>3</v>
      </c>
      <c r="D67">
        <v>10</v>
      </c>
      <c r="E67">
        <v>3</v>
      </c>
    </row>
    <row r="68" spans="1:5" ht="12.75">
      <c r="A68">
        <v>2.5</v>
      </c>
      <c r="B68">
        <v>4</v>
      </c>
      <c r="D68">
        <v>7.5</v>
      </c>
      <c r="E68">
        <v>4</v>
      </c>
    </row>
    <row r="69" spans="1:5" ht="12.75">
      <c r="A69">
        <v>2</v>
      </c>
      <c r="B69">
        <v>5</v>
      </c>
      <c r="D69">
        <v>6</v>
      </c>
      <c r="E69">
        <v>5</v>
      </c>
    </row>
    <row r="70" spans="1:5" ht="12.75">
      <c r="A70">
        <v>1.6666666666666667</v>
      </c>
      <c r="B70">
        <v>6</v>
      </c>
      <c r="D70">
        <v>5</v>
      </c>
      <c r="E70">
        <v>6</v>
      </c>
    </row>
    <row r="71" spans="1:5" ht="12.75">
      <c r="A71">
        <v>1.4285714285714286</v>
      </c>
      <c r="B71">
        <v>7</v>
      </c>
      <c r="D71">
        <v>4.285714285714286</v>
      </c>
      <c r="E71">
        <v>7</v>
      </c>
    </row>
    <row r="72" spans="1:5" ht="12.75">
      <c r="A72">
        <v>1.25</v>
      </c>
      <c r="B72">
        <v>8</v>
      </c>
      <c r="D72">
        <v>3.75</v>
      </c>
      <c r="E72">
        <v>8</v>
      </c>
    </row>
    <row r="73" spans="1:5" ht="12.75">
      <c r="A73">
        <v>1.1111111111111112</v>
      </c>
      <c r="B73">
        <v>9</v>
      </c>
      <c r="D73">
        <v>3.3333333333333335</v>
      </c>
      <c r="E73">
        <v>9</v>
      </c>
    </row>
    <row r="74" spans="1:5" ht="12.75">
      <c r="A74">
        <v>1</v>
      </c>
      <c r="B74">
        <v>10</v>
      </c>
      <c r="D74">
        <v>3</v>
      </c>
      <c r="E74">
        <v>10</v>
      </c>
    </row>
  </sheetData>
  <sheetProtection/>
  <mergeCells count="4">
    <mergeCell ref="A4:A27"/>
    <mergeCell ref="A28:A60"/>
    <mergeCell ref="A61:A62"/>
    <mergeCell ref="A1:A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Trubacova</dc:creator>
  <cp:keywords/>
  <dc:description/>
  <cp:lastModifiedBy>Tomáš Holec</cp:lastModifiedBy>
  <cp:lastPrinted>2014-08-15T08:07:00Z</cp:lastPrinted>
  <dcterms:created xsi:type="dcterms:W3CDTF">2014-02-10T07:45:03Z</dcterms:created>
  <dcterms:modified xsi:type="dcterms:W3CDTF">2016-10-04T11:25:18Z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