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38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<sst xmlns="http://schemas.openxmlformats.org/spreadsheetml/2006/main" count="27" uniqueCount="23">
  <si>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Hodnocení</t>
  </si>
  <si>
    <t>Celkové pořadí:</t>
  </si>
  <si>
    <t>Celkové body:</t>
  </si>
  <si>
    <t>čas:</t>
  </si>
  <si>
    <t>Taktika provedení zásahu</t>
  </si>
  <si>
    <t>Technika provedení zásahu</t>
  </si>
  <si>
    <t>První předlékařská pomoc</t>
  </si>
  <si>
    <t>body</t>
  </si>
  <si>
    <t>pořadí</t>
  </si>
  <si>
    <t>body za čas:</t>
  </si>
  <si>
    <t xml:space="preserve">   Místo soutěže :</t>
  </si>
  <si>
    <t xml:space="preserve">   Datum :</t>
  </si>
  <si>
    <t>havarovaných vozidel - OSTROV</t>
  </si>
  <si>
    <t>Soutěžní tým</t>
  </si>
  <si>
    <t>podpis hlavního rozhodčího: _______________________________</t>
  </si>
  <si>
    <t>podpis velitele soutěže: _______________________________</t>
  </si>
  <si>
    <t>CELKOVÉ POŘADÍ - HZS</t>
  </si>
  <si>
    <t>Soutěž ve vyprošťování zraněných osob z</t>
  </si>
  <si>
    <t>HS Hořovice</t>
  </si>
  <si>
    <t>CHS Lidická</t>
  </si>
  <si>
    <t>CHS Cheb</t>
  </si>
  <si>
    <t>CHS Karlovy Vary</t>
  </si>
  <si>
    <t>CHS Sokolov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</si>
</sst>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h:mm;@"/>
  </numFmts>
  <fonts count="36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2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i/>
      <sz val="10"/>
      <name val="Verdana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4"/>
      <name val="Verdana"/>
      <family val="2"/>
    </font>
    <font>
      <b/>
      <i/>
      <sz val="10"/>
      <name val="Verdana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7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textRotation="90" wrapText="1"/>
    </xf>
    <xf numFmtId="0" fontId="16" fillId="0" borderId="18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21" xfId="0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22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5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4.28125" style="0" customWidth="1"/>
    <col min="2" max="2" width="9.140625" style="0" hidden="1" customWidth="1"/>
    <col min="4" max="4" width="38.28125" style="0" customWidth="1"/>
    <col min="5" max="14" width="10.7109375" style="0" customWidth="1"/>
  </cols>
  <sheetData>
    <row r="1" spans="3:16" s="3" customFormat="1" ht="18" customHeight="1">
      <c r="C1" s="38" t="s">
        <v>16</v>
      </c>
      <c r="D1" s="39"/>
      <c r="E1" s="39"/>
      <c r="F1" s="40"/>
      <c r="G1" s="47" t="s">
        <v>10</v>
      </c>
      <c r="H1" s="48"/>
      <c r="I1" s="19" t="s">
        <v>17</v>
      </c>
      <c r="J1" s="19"/>
      <c r="K1" s="19"/>
      <c r="L1" s="19"/>
      <c r="M1" s="19"/>
      <c r="N1" s="20"/>
      <c r="O1" s="16"/>
      <c r="P1" s="9"/>
    </row>
    <row r="2" spans="3:15" s="3" customFormat="1" ht="18" customHeight="1">
      <c r="C2" s="41"/>
      <c r="D2" s="42"/>
      <c r="E2" s="42"/>
      <c r="F2" s="43"/>
      <c r="G2" s="51"/>
      <c r="H2" s="52"/>
      <c r="I2" s="53" t="s">
        <v>12</v>
      </c>
      <c r="J2" s="53"/>
      <c r="K2" s="53"/>
      <c r="L2" s="53"/>
      <c r="M2" s="53"/>
      <c r="N2" s="54"/>
      <c r="O2" s="4"/>
    </row>
    <row r="3" spans="3:15" s="3" customFormat="1" ht="18" customHeight="1">
      <c r="C3" s="41"/>
      <c r="D3" s="42"/>
      <c r="E3" s="42"/>
      <c r="F3" s="43"/>
      <c r="G3" s="49" t="s">
        <v>11</v>
      </c>
      <c r="H3" s="50"/>
      <c r="I3" s="33">
        <v>45066</v>
      </c>
      <c r="J3" s="34"/>
      <c r="K3" s="34"/>
      <c r="L3" s="34"/>
      <c r="M3" s="34"/>
      <c r="N3" s="35"/>
      <c r="O3" s="4"/>
    </row>
    <row r="4" spans="3:26" s="3" customFormat="1" ht="18" customHeight="1" thickBot="1">
      <c r="C4" s="44"/>
      <c r="D4" s="45"/>
      <c r="E4" s="45"/>
      <c r="F4" s="46"/>
      <c r="G4" s="6"/>
      <c r="H4" s="7"/>
      <c r="I4" s="7"/>
      <c r="J4" s="7"/>
      <c r="K4" s="7"/>
      <c r="L4" s="7"/>
      <c r="M4" s="7"/>
      <c r="N4" s="8"/>
      <c r="O4" s="5"/>
      <c r="S4" s="9"/>
      <c r="T4" s="9"/>
      <c r="U4" s="9"/>
      <c r="V4" s="9"/>
      <c r="W4" s="9"/>
      <c r="X4" s="9"/>
      <c r="Y4" s="9"/>
      <c r="Z4" s="9"/>
    </row>
    <row r="5" spans="3:26" ht="24.75" customHeight="1" thickBot="1">
      <c r="C5" s="31" t="s">
        <v>13</v>
      </c>
      <c r="D5" s="32"/>
      <c r="E5" s="30" t="s">
        <v>3</v>
      </c>
      <c r="F5" s="55" t="s">
        <v>0</v>
      </c>
      <c r="G5" s="56"/>
      <c r="H5" s="56"/>
      <c r="I5" s="56"/>
      <c r="J5" s="56"/>
      <c r="K5" s="56"/>
      <c r="L5" s="57"/>
      <c r="M5" s="28" t="s">
        <v>2</v>
      </c>
      <c r="N5" s="22" t="s">
        <v>1</v>
      </c>
      <c r="O5" s="1"/>
      <c r="S5" s="11"/>
      <c r="T5" s="11"/>
      <c r="U5" s="11"/>
      <c r="V5" s="11"/>
      <c r="W5" s="11"/>
      <c r="X5" s="11"/>
      <c r="Y5" s="11"/>
      <c r="Z5" s="10"/>
    </row>
    <row r="6" spans="3:15" ht="39.75" customHeight="1" thickBot="1">
      <c r="C6" s="31"/>
      <c r="D6" s="32"/>
      <c r="E6" s="30"/>
      <c r="F6" s="24" t="s">
        <v>9</v>
      </c>
      <c r="G6" s="26" t="s">
        <v>4</v>
      </c>
      <c r="H6" s="27"/>
      <c r="I6" s="26" t="s">
        <v>5</v>
      </c>
      <c r="J6" s="27"/>
      <c r="K6" s="26" t="s">
        <v>6</v>
      </c>
      <c r="L6" s="27"/>
      <c r="M6" s="29"/>
      <c r="N6" s="23"/>
      <c r="O6" s="1"/>
    </row>
    <row r="7" spans="3:15" ht="15.75" thickBot="1">
      <c r="C7" s="31"/>
      <c r="D7" s="32"/>
      <c r="E7" s="30"/>
      <c r="F7" s="25"/>
      <c r="G7" s="12" t="s">
        <v>7</v>
      </c>
      <c r="H7" s="17" t="s">
        <v>8</v>
      </c>
      <c r="I7" s="12" t="s">
        <v>7</v>
      </c>
      <c r="J7" s="17" t="s">
        <v>8</v>
      </c>
      <c r="K7" s="12" t="s">
        <v>7</v>
      </c>
      <c r="L7" s="17" t="s">
        <v>8</v>
      </c>
      <c r="M7" s="29"/>
      <c r="N7" s="23"/>
      <c r="O7" s="1"/>
    </row>
    <row r="8" spans="1:15" ht="30" customHeight="1" thickBot="1">
      <c r="A8" s="18">
        <v>1</v>
      </c>
      <c r="C8" s="26" t="s">
        <v>18</v>
      </c>
      <c r="D8" s="27"/>
      <c r="E8" s="58">
        <v>16.02</v>
      </c>
      <c r="F8" s="15">
        <f>IF(((E8-(TRUNC(E8,0)))*100)+(TRUNC(E8,0)*60)&lt;=900,0,CEILING((((E8-(TRUNC(E8,0)))*100)+(TRUNC(E8,0)*60)-900)/20,1))</f>
        <v>4</v>
      </c>
      <c r="G8" s="15">
        <v>159</v>
      </c>
      <c r="H8" s="14">
        <f>RANK(G8,$G$8:$G$12,0)</f>
        <v>1</v>
      </c>
      <c r="I8" s="15">
        <v>140</v>
      </c>
      <c r="J8" s="14">
        <f>RANK(I8,$I$8:$I$12,0)</f>
        <v>1</v>
      </c>
      <c r="K8" s="15">
        <v>157</v>
      </c>
      <c r="L8" s="13">
        <f>RANK(K8,$K$8:$K$12,0)</f>
        <v>1</v>
      </c>
      <c r="M8" s="15">
        <f>SUM(G8,I8,K8)-F8</f>
        <v>452</v>
      </c>
      <c r="N8" s="14">
        <f>RANK(M8,$M$8:$M$12,0)</f>
        <v>1</v>
      </c>
      <c r="O8" s="1"/>
    </row>
    <row r="9" spans="1:15" ht="30" customHeight="1" thickBot="1">
      <c r="A9" s="18">
        <v>2</v>
      </c>
      <c r="C9" s="21" t="s">
        <v>19</v>
      </c>
      <c r="D9" s="21"/>
      <c r="E9" s="58">
        <v>17.54</v>
      </c>
      <c r="F9" s="15">
        <f>IF(((E9-(TRUNC(E9,0)))*100)+(TRUNC(E9,0)*60)&lt;=900,0,CEILING((((E9-(TRUNC(E9,0)))*100)+(TRUNC(E9,0)*60)-900)/20,1))</f>
        <v>9</v>
      </c>
      <c r="G9" s="15">
        <v>146</v>
      </c>
      <c r="H9" s="14">
        <f>RANK(G9,$G$8:$G$12,0)</f>
        <v>2</v>
      </c>
      <c r="I9" s="15">
        <v>137</v>
      </c>
      <c r="J9" s="14">
        <f>RANK(I9,$I$8:$I$12,0)</f>
        <v>2</v>
      </c>
      <c r="K9" s="15">
        <v>150</v>
      </c>
      <c r="L9" s="13">
        <f>RANK(K9,$K$8:$K$12,0)</f>
        <v>2</v>
      </c>
      <c r="M9" s="15">
        <f>SUM(G9,I9,K9)-F9</f>
        <v>424</v>
      </c>
      <c r="N9" s="14">
        <f>RANK(M9,$M$8:$M$12,0)</f>
        <v>2</v>
      </c>
      <c r="O9" s="1"/>
    </row>
    <row r="10" spans="1:15" ht="30" customHeight="1" thickBot="1">
      <c r="A10" s="18">
        <v>3</v>
      </c>
      <c r="C10" s="21" t="s">
        <v>20</v>
      </c>
      <c r="D10" s="21"/>
      <c r="E10" s="58">
        <v>15.19</v>
      </c>
      <c r="F10" s="15">
        <f>IF(((E10-(TRUNC(E10,0)))*100)+(TRUNC(E10,0)*60)&lt;=900,0,CEILING((((E10-(TRUNC(E10,0)))*100)+(TRUNC(E10,0)*60)-900)/20,1))</f>
        <v>1</v>
      </c>
      <c r="G10" s="15">
        <v>123</v>
      </c>
      <c r="H10" s="14">
        <f>RANK(G10,$G$8:$G$12,0)</f>
        <v>4</v>
      </c>
      <c r="I10" s="15">
        <v>72</v>
      </c>
      <c r="J10" s="14">
        <f>RANK(I10,$I$8:$I$12,0)</f>
        <v>5</v>
      </c>
      <c r="K10" s="15">
        <v>116</v>
      </c>
      <c r="L10" s="13">
        <f>RANK(K10,$K$8:$K$12,0)</f>
        <v>4</v>
      </c>
      <c r="M10" s="15">
        <f>SUM(G10,I10,K10)-F10</f>
        <v>310</v>
      </c>
      <c r="N10" s="14">
        <f>RANK(M10,$M$8:$M$12,0)</f>
        <v>5</v>
      </c>
      <c r="O10" s="1"/>
    </row>
    <row r="11" spans="1:15" ht="30" customHeight="1" thickBot="1">
      <c r="A11" s="18">
        <v>4</v>
      </c>
      <c r="C11" s="21" t="s">
        <v>21</v>
      </c>
      <c r="D11" s="21"/>
      <c r="E11" s="58">
        <v>19.06</v>
      </c>
      <c r="F11" s="15">
        <f>IF(((E11-(TRUNC(E11,0)))*100)+(TRUNC(E11,0)*60)&lt;=900,0,CEILING((((E11-(TRUNC(E11,0)))*100)+(TRUNC(E11,0)*60)-900)/20,1))</f>
        <v>13</v>
      </c>
      <c r="G11" s="15">
        <v>140</v>
      </c>
      <c r="H11" s="14">
        <f>RANK(G11,$G$8:$G$12,0)</f>
        <v>3</v>
      </c>
      <c r="I11" s="15">
        <v>128</v>
      </c>
      <c r="J11" s="14">
        <f>RANK(I11,$I$8:$I$12,0)</f>
        <v>3</v>
      </c>
      <c r="K11" s="15">
        <v>115</v>
      </c>
      <c r="L11" s="13">
        <f>RANK(K11,$K$8:$K$12,0)</f>
        <v>5</v>
      </c>
      <c r="M11" s="15">
        <f>SUM(G11,I11,K11)-F11</f>
        <v>370</v>
      </c>
      <c r="N11" s="14">
        <f>RANK(M11,$M$8:$M$12,0)</f>
        <v>3</v>
      </c>
      <c r="O11" s="1"/>
    </row>
    <row r="12" spans="1:15" ht="30" customHeight="1" thickBot="1">
      <c r="A12" s="18">
        <v>5</v>
      </c>
      <c r="C12" s="21" t="s">
        <v>22</v>
      </c>
      <c r="D12" s="21"/>
      <c r="E12" s="58">
        <v>13.3</v>
      </c>
      <c r="F12" s="15">
        <f>IF(((E12-(TRUNC(E12,0)))*100)+(TRUNC(E12,0)*60)&lt;=900,0,CEILING((((E12-(TRUNC(E12,0)))*100)+(TRUNC(E12,0)*60)-900)/20,1))</f>
        <v>0</v>
      </c>
      <c r="G12" s="15">
        <v>106</v>
      </c>
      <c r="H12" s="14">
        <f>RANK(G12,$G$8:$G$12,0)</f>
        <v>5</v>
      </c>
      <c r="I12" s="15">
        <v>83</v>
      </c>
      <c r="J12" s="14">
        <f>RANK(I12,$I$8:$I$12,0)</f>
        <v>4</v>
      </c>
      <c r="K12" s="15">
        <v>128</v>
      </c>
      <c r="L12" s="13">
        <f>RANK(K12,$K$8:$K$12,0)</f>
        <v>3</v>
      </c>
      <c r="M12" s="15">
        <f>SUM(G12,I12,K12)-F12</f>
        <v>317</v>
      </c>
      <c r="N12" s="14">
        <f>RANK(M12,$M$8:$M$12,0)</f>
        <v>4</v>
      </c>
      <c r="O12" s="1"/>
    </row>
    <row r="13" ht="63" customHeight="1"/>
    <row r="14" spans="3:14" ht="12.75">
      <c r="C14" s="36" t="s">
        <v>15</v>
      </c>
      <c r="D14" s="36"/>
      <c r="E14" s="36"/>
      <c r="F14" s="36"/>
      <c r="G14" s="2"/>
      <c r="H14" s="2"/>
      <c r="I14" s="37" t="s">
        <v>14</v>
      </c>
      <c r="J14" s="37"/>
      <c r="K14" s="37"/>
      <c r="L14" s="37"/>
      <c r="M14" s="37"/>
      <c r="N14" s="37"/>
    </row>
  </sheetData>
  <sheetProtection/>
  <mergeCells count="23">
    <mergeCell ref="G6:H6"/>
    <mergeCell ref="C5:D7"/>
    <mergeCell ref="I3:N3"/>
    <mergeCell ref="C14:F14"/>
    <mergeCell ref="I14:N14"/>
    <mergeCell ref="C1:F4"/>
    <mergeCell ref="G1:H1"/>
    <mergeCell ref="G3:H3"/>
    <mergeCell ref="G2:H2"/>
    <mergeCell ref="I2:N2"/>
    <mergeCell ref="F5:L5"/>
    <mergeCell ref="C12:D12"/>
    <mergeCell ref="C11:D11"/>
    <mergeCell ref="C10:D10"/>
    <mergeCell ref="I1:N1"/>
    <mergeCell ref="C9:D9"/>
    <mergeCell ref="N5:N7"/>
    <mergeCell ref="F6:F7"/>
    <mergeCell ref="I6:J6"/>
    <mergeCell ref="K6:L6"/>
    <mergeCell ref="C8:D8"/>
    <mergeCell ref="M5:M7"/>
    <mergeCell ref="E5:E7"/>
  </mergeCells>
  <printOptions/>
  <pageMargins left="0.7874015748031497" right="0.2362204724409449" top="0.984251968503937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KV-spojar</cp:lastModifiedBy>
  <cp:lastPrinted>2023-05-20T12:06:24Z</cp:lastPrinted>
  <dcterms:created xsi:type="dcterms:W3CDTF">1997-01-24T11:07:25Z</dcterms:created>
  <dcterms:modified xsi:type="dcterms:W3CDTF">2023-05-20T12:09:23Z</dcterms:modified>
  <cp:category/>
  <cp:version/>
  <cp:contentType/>
  <cp:contentStatus/>
</cp:coreProperties>
</file>