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3960" activeTab="0"/>
  </bookViews>
  <sheets>
    <sheet name="Krchlebská věž 2018" sheetId="1" r:id="rId1"/>
  </sheets>
  <definedNames>
    <definedName name="_xlnm._FilterDatabase" localSheetId="0" hidden="1">'Krchlebská věž 2018'!$A$3:$O$3</definedName>
    <definedName name="EXTRACT" localSheetId="0">'Krchlebská věž 2018'!#REF!</definedName>
    <definedName name="CRITERIA" localSheetId="0">'Krchlebská věž 2018'!#REF!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'Krchlebská věž 2018'!$A$1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<sst xmlns="http://schemas.openxmlformats.org/spreadsheetml/2006/main" count="216" uniqueCount="142">
  <si>
    <t>čas 1.kolo</t>
  </si>
  <si>
    <t>čas 2.kolo</t>
  </si>
  <si>
    <t>pořadí po 2.kole</t>
  </si>
  <si>
    <t>startovní číslo</t>
  </si>
  <si>
    <t>čas 3.kolo</t>
  </si>
  <si>
    <t>min. čas</t>
  </si>
  <si>
    <t>pořadí 1. kola</t>
  </si>
  <si>
    <t>součet dvou lepších časů po 3.kole</t>
  </si>
  <si>
    <t>pořadí po 3.kole</t>
  </si>
  <si>
    <t>konečné pořadí</t>
  </si>
  <si>
    <t>součet časů po 2. Kole</t>
  </si>
  <si>
    <t>HZS Královéhradeckého kraje</t>
  </si>
  <si>
    <t>HZS hl. města Prahy</t>
  </si>
  <si>
    <t>příjmení</t>
  </si>
  <si>
    <t>dráha</t>
  </si>
  <si>
    <t>Hruška Ondřej</t>
  </si>
  <si>
    <t>Beránek Jan</t>
  </si>
  <si>
    <t>Dvořák Ladislav</t>
  </si>
  <si>
    <t>Janoušek Matěj</t>
  </si>
  <si>
    <t>Tkáč Jaroslav</t>
  </si>
  <si>
    <t>Maňas Pavel</t>
  </si>
  <si>
    <t>Průša Michal</t>
  </si>
  <si>
    <t>Venclák Karel</t>
  </si>
  <si>
    <t>Čapek Josef</t>
  </si>
  <si>
    <t>Bárta Radek</t>
  </si>
  <si>
    <t>Povolný Petr</t>
  </si>
  <si>
    <t>Landa Daniel</t>
  </si>
  <si>
    <t>Vízner Milan</t>
  </si>
  <si>
    <t>Filip Vladislav</t>
  </si>
  <si>
    <t>družstvo</t>
  </si>
  <si>
    <t>číslo družstva</t>
  </si>
  <si>
    <t>Novotný Lukáš</t>
  </si>
  <si>
    <t>Štěpánek Vojtěch</t>
  </si>
  <si>
    <t>Kabát Tomáš</t>
  </si>
  <si>
    <t>Vlach Josef</t>
  </si>
  <si>
    <t>Viktora Martin</t>
  </si>
  <si>
    <t>Tůma Milan</t>
  </si>
  <si>
    <t>Říha Václav</t>
  </si>
  <si>
    <t>Ježek Miloš</t>
  </si>
  <si>
    <t>Novotný Václav</t>
  </si>
  <si>
    <t>Ryšavý Vilém</t>
  </si>
  <si>
    <t>HZS Kraje Vysočina</t>
  </si>
  <si>
    <t>HZS StčK ÚO Benešov</t>
  </si>
  <si>
    <t>HZS StčK ÚO Beroun</t>
  </si>
  <si>
    <t>HZS StčK ÚO Kladno</t>
  </si>
  <si>
    <t>HZS StčK ÚO Kolín</t>
  </si>
  <si>
    <t>HZS StčK ÚO Kutná Hora</t>
  </si>
  <si>
    <t>HZS StčK ÚO Mělník</t>
  </si>
  <si>
    <t>HZS StčK ÚO Mladá Boleslav</t>
  </si>
  <si>
    <t>HZS StčK ÚO Nymburk</t>
  </si>
  <si>
    <t>HZS StčK ÚO Příbram</t>
  </si>
  <si>
    <t>Wáclavík Jakub</t>
  </si>
  <si>
    <t>Mařík Jakub</t>
  </si>
  <si>
    <t>Jedlička Jan</t>
  </si>
  <si>
    <t>Krumphanzl Josef</t>
  </si>
  <si>
    <t>Jeník Jiří</t>
  </si>
  <si>
    <t>Jeník Jaroslav</t>
  </si>
  <si>
    <t>Sysel David</t>
  </si>
  <si>
    <t>Novotný Lukáš MB</t>
  </si>
  <si>
    <t>Kůřil Martin</t>
  </si>
  <si>
    <t>Císař Petr</t>
  </si>
  <si>
    <t>Nekvinda Jakub</t>
  </si>
  <si>
    <t>Říha Jan</t>
  </si>
  <si>
    <t>HZS kraje Vysočina</t>
  </si>
  <si>
    <t>Knytl Tomáš</t>
  </si>
  <si>
    <t>Šimáček Michal</t>
  </si>
  <si>
    <t>Richter Matěj</t>
  </si>
  <si>
    <t>HZS P SŽDC Česká Třebová</t>
  </si>
  <si>
    <t>HZS Domažlice</t>
  </si>
  <si>
    <t>Papajik Michal</t>
  </si>
  <si>
    <t>Hejduk Zdeněk</t>
  </si>
  <si>
    <t>Vodseďálek Tadeáš</t>
  </si>
  <si>
    <t>Kiml Vlastimil</t>
  </si>
  <si>
    <t>Mikyska Václav</t>
  </si>
  <si>
    <t>Dopirák David</t>
  </si>
  <si>
    <t xml:space="preserve">Krchlebská věž 2. 6. 2018 </t>
  </si>
  <si>
    <t>Steinz Miroslav</t>
  </si>
  <si>
    <t>Vozáb Tomáš</t>
  </si>
  <si>
    <t>Albrecht Luboš</t>
  </si>
  <si>
    <t>Vilt David</t>
  </si>
  <si>
    <t>Kmoch David</t>
  </si>
  <si>
    <t>Koutný Tomáš</t>
  </si>
  <si>
    <t>Pytloun Lukáš</t>
  </si>
  <si>
    <t>Veselý Jan</t>
  </si>
  <si>
    <t>Kváča Jan</t>
  </si>
  <si>
    <t>Vondra Martin</t>
  </si>
  <si>
    <t>Matějka Tomáš</t>
  </si>
  <si>
    <t>Bečka Adam</t>
  </si>
  <si>
    <t>Nemčok Jan</t>
  </si>
  <si>
    <t>Vyvial Radek</t>
  </si>
  <si>
    <t>Martínek Tomáš</t>
  </si>
  <si>
    <t>Gemsa Martin</t>
  </si>
  <si>
    <t>Kubíček Tomáš</t>
  </si>
  <si>
    <t>Sajfrt Václav</t>
  </si>
  <si>
    <t>Mach Lukáš</t>
  </si>
  <si>
    <t>Velas Zdeněk</t>
  </si>
  <si>
    <t>Táborský Marek</t>
  </si>
  <si>
    <t>Dopirák Radek</t>
  </si>
  <si>
    <t>Mayer Pavel</t>
  </si>
  <si>
    <t>HZS Ústeckého kraje</t>
  </si>
  <si>
    <t>Váňa Marek</t>
  </si>
  <si>
    <t>Pěkný Jakub</t>
  </si>
  <si>
    <t>Hovorka Martin</t>
  </si>
  <si>
    <t>Pavlíček Tomáš</t>
  </si>
  <si>
    <t>Stárek Ladislav</t>
  </si>
  <si>
    <t>HZS Karlovarského kraje</t>
  </si>
  <si>
    <t>Žižka Patrik</t>
  </si>
  <si>
    <t>Pavliš Miroslav</t>
  </si>
  <si>
    <t>Divoš Václav</t>
  </si>
  <si>
    <t>Zhříval Jan</t>
  </si>
  <si>
    <t>Kligl Patrik</t>
  </si>
  <si>
    <t>HZS Plzeňského kraje</t>
  </si>
  <si>
    <t>Roháč Martin</t>
  </si>
  <si>
    <t>Klíma Petr</t>
  </si>
  <si>
    <t>Klimeš Martin</t>
  </si>
  <si>
    <t>Nechvátal Radek</t>
  </si>
  <si>
    <t>Hons Lukáš</t>
  </si>
  <si>
    <t>Novák Ondřej</t>
  </si>
  <si>
    <t>Francúz Marián</t>
  </si>
  <si>
    <t>Hradil Zbyněk</t>
  </si>
  <si>
    <t>HZS Olomouckého kraje</t>
  </si>
  <si>
    <t>HZS Jihočeského kraje</t>
  </si>
  <si>
    <t>Švehla Radim</t>
  </si>
  <si>
    <t>Šmíd Stanislav</t>
  </si>
  <si>
    <t>Janů Pavel</t>
  </si>
  <si>
    <t>Čuta Miroslav</t>
  </si>
  <si>
    <t>Bašta Vojtěch</t>
  </si>
  <si>
    <t>Peštál Marek</t>
  </si>
  <si>
    <t>SDH Budíkovice</t>
  </si>
  <si>
    <t>Beneš Pavel</t>
  </si>
  <si>
    <t>Doležal Jan</t>
  </si>
  <si>
    <t>Kulhavý Martin</t>
  </si>
  <si>
    <t>HZS Libereckého kraje</t>
  </si>
  <si>
    <t>Fiala Ivan</t>
  </si>
  <si>
    <t>Výsledková listina</t>
  </si>
  <si>
    <t>Soutěž dvojic:</t>
  </si>
  <si>
    <t>1. místo:</t>
  </si>
  <si>
    <t>2. místo</t>
  </si>
  <si>
    <t>3. místo</t>
  </si>
  <si>
    <t>Jakub Pěkný, Václav Novotný</t>
  </si>
  <si>
    <t>Václav Divoš, Jan Zhříval</t>
  </si>
  <si>
    <t>Lukáš Hons, Patrik Kligl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</si>
</sst>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u val="single"/>
      <sz val="14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textRotation="90" wrapText="1"/>
    </xf>
    <xf numFmtId="0" fontId="0" fillId="33" borderId="0" xfId="0" applyFont="1" applyFill="1" applyAlignment="1">
      <alignment/>
    </xf>
    <xf numFmtId="0" fontId="25" fillId="33" borderId="10" xfId="45" applyFont="1" applyFill="1" applyBorder="1" applyProtection="1">
      <alignment/>
      <protection/>
    </xf>
    <xf numFmtId="0" fontId="0" fillId="33" borderId="10" xfId="0" applyFont="1" applyFill="1" applyBorder="1" applyAlignment="1">
      <alignment/>
    </xf>
    <xf numFmtId="0" fontId="25" fillId="33" borderId="0" xfId="45" applyFont="1" applyFill="1" applyBorder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33" borderId="10" xfId="45" applyFont="1" applyFill="1" applyBorder="1" applyProtection="1">
      <alignment/>
      <protection/>
    </xf>
    <xf numFmtId="2" fontId="25" fillId="33" borderId="10" xfId="45" applyNumberFormat="1" applyFont="1" applyFill="1" applyBorder="1" applyProtection="1">
      <alignment/>
      <protection/>
    </xf>
    <xf numFmtId="2" fontId="25" fillId="33" borderId="0" xfId="45" applyNumberFormat="1" applyFont="1" applyFill="1" applyBorder="1" applyProtection="1">
      <alignment/>
      <protection/>
    </xf>
    <xf numFmtId="2" fontId="0" fillId="33" borderId="10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3" sqref="D73"/>
    </sheetView>
  </sheetViews>
  <sheetFormatPr defaultColWidth="8.625" defaultRowHeight="12.75"/>
  <cols>
    <col min="1" max="1" width="6.125" style="5" customWidth="1"/>
    <col min="2" max="2" width="4.50390625" style="5" customWidth="1"/>
    <col min="3" max="3" width="5.625" style="5" customWidth="1"/>
    <col min="4" max="4" width="22.625" style="2" customWidth="1"/>
    <col min="5" max="5" width="33.125" style="2" customWidth="1"/>
    <col min="6" max="6" width="4.375" style="16" customWidth="1"/>
    <col min="7" max="9" width="8.625" style="9" customWidth="1"/>
    <col min="10" max="15" width="8.625" style="2" customWidth="1"/>
    <col min="16" max="16384" width="8.625" style="2" customWidth="1"/>
  </cols>
  <sheetData>
    <row r="1" spans="1:15" ht="22.5">
      <c r="A1" s="14" t="s">
        <v>75</v>
      </c>
      <c r="B1" s="14"/>
      <c r="C1" s="3"/>
      <c r="D1" s="1"/>
      <c r="E1" s="1"/>
      <c r="F1" s="15"/>
      <c r="G1" s="11"/>
      <c r="H1" s="12"/>
      <c r="I1" s="11"/>
      <c r="J1" s="10"/>
      <c r="K1" s="1"/>
      <c r="L1" s="1"/>
      <c r="M1" s="1"/>
      <c r="N1" s="1"/>
      <c r="O1" s="1"/>
    </row>
    <row r="2" spans="1:15" ht="15">
      <c r="A2" s="13" t="s">
        <v>134</v>
      </c>
      <c r="B2" s="13"/>
      <c r="C2" s="3"/>
      <c r="D2" s="1"/>
      <c r="E2" s="1"/>
      <c r="G2" s="6"/>
      <c r="H2" s="6"/>
      <c r="I2" s="6"/>
      <c r="J2" s="32"/>
      <c r="K2" s="32"/>
      <c r="L2" s="1"/>
      <c r="M2" s="1"/>
      <c r="N2" s="1"/>
      <c r="O2" s="1"/>
    </row>
    <row r="3" spans="1:15" ht="72">
      <c r="A3" s="17" t="s">
        <v>9</v>
      </c>
      <c r="B3" s="17" t="s">
        <v>14</v>
      </c>
      <c r="C3" s="17" t="s">
        <v>3</v>
      </c>
      <c r="D3" s="7" t="s">
        <v>13</v>
      </c>
      <c r="E3" s="7" t="s">
        <v>29</v>
      </c>
      <c r="F3" s="18" t="s">
        <v>30</v>
      </c>
      <c r="G3" s="8" t="s">
        <v>0</v>
      </c>
      <c r="H3" s="8" t="s">
        <v>1</v>
      </c>
      <c r="I3" s="8" t="s">
        <v>4</v>
      </c>
      <c r="J3" s="4" t="s">
        <v>6</v>
      </c>
      <c r="K3" s="4" t="s">
        <v>10</v>
      </c>
      <c r="L3" s="4" t="s">
        <v>2</v>
      </c>
      <c r="M3" s="4" t="s">
        <v>7</v>
      </c>
      <c r="N3" s="4" t="s">
        <v>8</v>
      </c>
      <c r="O3" s="4" t="s">
        <v>5</v>
      </c>
    </row>
    <row r="4" spans="1:15" s="19" customFormat="1" ht="20.25" customHeight="1">
      <c r="A4" s="20">
        <f aca="true" t="shared" si="0" ref="A4:A35">N4</f>
        <v>1</v>
      </c>
      <c r="B4" s="20">
        <v>2</v>
      </c>
      <c r="C4" s="21">
        <v>123</v>
      </c>
      <c r="D4" s="20" t="s">
        <v>101</v>
      </c>
      <c r="E4" s="20" t="s">
        <v>99</v>
      </c>
      <c r="F4" s="20"/>
      <c r="G4" s="29">
        <v>14.08</v>
      </c>
      <c r="H4" s="29">
        <v>13.89</v>
      </c>
      <c r="I4" s="29">
        <v>14.18</v>
      </c>
      <c r="J4" s="20">
        <f aca="true" t="shared" si="1" ref="J4:J35">RANK($G4,$G$4:$G$99,1)</f>
        <v>1</v>
      </c>
      <c r="K4" s="20">
        <f aca="true" t="shared" si="2" ref="K4:K35">SUM(G4:H4)</f>
        <v>27.97</v>
      </c>
      <c r="L4" s="20">
        <f aca="true" t="shared" si="3" ref="L4:L35">RANK($K4,$K$4:$K$99,1)</f>
        <v>1</v>
      </c>
      <c r="M4" s="29">
        <f aca="true" t="shared" si="4" ref="M4:M35">SUM(G4:I4)-MAX(G4:I4)</f>
        <v>27.97</v>
      </c>
      <c r="N4" s="20">
        <f aca="true" t="shared" si="5" ref="N4:N35">RANK($M4,$M$4:$M$99,1)</f>
        <v>1</v>
      </c>
      <c r="O4" s="29">
        <f aca="true" t="shared" si="6" ref="O4:O35">MIN(G4:I4)</f>
        <v>13.89</v>
      </c>
    </row>
    <row r="5" spans="1:15" s="19" customFormat="1" ht="20.25" customHeight="1">
      <c r="A5" s="20">
        <f t="shared" si="0"/>
        <v>2</v>
      </c>
      <c r="B5" s="20">
        <v>1</v>
      </c>
      <c r="C5" s="20">
        <v>7</v>
      </c>
      <c r="D5" s="20" t="s">
        <v>28</v>
      </c>
      <c r="E5" s="20" t="s">
        <v>45</v>
      </c>
      <c r="F5" s="20">
        <v>7</v>
      </c>
      <c r="G5" s="29">
        <v>14.12</v>
      </c>
      <c r="H5" s="29">
        <v>14.57</v>
      </c>
      <c r="I5" s="29">
        <v>14.87</v>
      </c>
      <c r="J5" s="20">
        <f t="shared" si="1"/>
        <v>2</v>
      </c>
      <c r="K5" s="20">
        <f t="shared" si="2"/>
        <v>28.689999999999998</v>
      </c>
      <c r="L5" s="20">
        <f t="shared" si="3"/>
        <v>2</v>
      </c>
      <c r="M5" s="29">
        <f t="shared" si="4"/>
        <v>28.689999999999998</v>
      </c>
      <c r="N5" s="20">
        <f t="shared" si="5"/>
        <v>2</v>
      </c>
      <c r="O5" s="29">
        <f t="shared" si="6"/>
        <v>14.12</v>
      </c>
    </row>
    <row r="6" spans="1:15" s="19" customFormat="1" ht="20.25" customHeight="1">
      <c r="A6" s="20">
        <f t="shared" si="0"/>
        <v>3</v>
      </c>
      <c r="B6" s="20">
        <v>1</v>
      </c>
      <c r="C6" s="21">
        <v>120</v>
      </c>
      <c r="D6" s="20" t="s">
        <v>74</v>
      </c>
      <c r="E6" s="20" t="s">
        <v>68</v>
      </c>
      <c r="F6" s="20"/>
      <c r="G6" s="29">
        <v>14.48</v>
      </c>
      <c r="H6" s="29">
        <v>16.13</v>
      </c>
      <c r="I6" s="29">
        <v>14.33</v>
      </c>
      <c r="J6" s="20">
        <f t="shared" si="1"/>
        <v>3</v>
      </c>
      <c r="K6" s="20">
        <f t="shared" si="2"/>
        <v>30.61</v>
      </c>
      <c r="L6" s="20">
        <f t="shared" si="3"/>
        <v>6</v>
      </c>
      <c r="M6" s="29">
        <f t="shared" si="4"/>
        <v>28.81</v>
      </c>
      <c r="N6" s="20">
        <f t="shared" si="5"/>
        <v>3</v>
      </c>
      <c r="O6" s="29">
        <f t="shared" si="6"/>
        <v>14.33</v>
      </c>
    </row>
    <row r="7" spans="1:15" s="19" customFormat="1" ht="20.25" customHeight="1">
      <c r="A7" s="20">
        <f t="shared" si="0"/>
        <v>4</v>
      </c>
      <c r="B7" s="20">
        <v>1</v>
      </c>
      <c r="C7" s="21">
        <v>121</v>
      </c>
      <c r="D7" s="20" t="s">
        <v>39</v>
      </c>
      <c r="E7" s="20" t="s">
        <v>11</v>
      </c>
      <c r="F7" s="20"/>
      <c r="G7" s="29">
        <v>15.15</v>
      </c>
      <c r="H7" s="29">
        <v>15.12</v>
      </c>
      <c r="I7" s="29">
        <v>14.89</v>
      </c>
      <c r="J7" s="20">
        <f t="shared" si="1"/>
        <v>5</v>
      </c>
      <c r="K7" s="20">
        <f t="shared" si="2"/>
        <v>30.27</v>
      </c>
      <c r="L7" s="20">
        <f t="shared" si="3"/>
        <v>4</v>
      </c>
      <c r="M7" s="29">
        <f t="shared" si="4"/>
        <v>30.009999999999998</v>
      </c>
      <c r="N7" s="20">
        <f t="shared" si="5"/>
        <v>4</v>
      </c>
      <c r="O7" s="29">
        <f t="shared" si="6"/>
        <v>14.89</v>
      </c>
    </row>
    <row r="8" spans="1:15" s="19" customFormat="1" ht="20.25" customHeight="1">
      <c r="A8" s="20">
        <f t="shared" si="0"/>
        <v>5</v>
      </c>
      <c r="B8" s="20">
        <v>2</v>
      </c>
      <c r="C8" s="21">
        <v>113</v>
      </c>
      <c r="D8" s="20" t="s">
        <v>109</v>
      </c>
      <c r="E8" s="20" t="s">
        <v>11</v>
      </c>
      <c r="F8" s="20"/>
      <c r="G8" s="29">
        <v>15.25</v>
      </c>
      <c r="H8" s="29">
        <v>14.88</v>
      </c>
      <c r="I8" s="29">
        <v>15.16</v>
      </c>
      <c r="J8" s="20">
        <f t="shared" si="1"/>
        <v>6</v>
      </c>
      <c r="K8" s="20">
        <f t="shared" si="2"/>
        <v>30.130000000000003</v>
      </c>
      <c r="L8" s="20">
        <f t="shared" si="3"/>
        <v>3</v>
      </c>
      <c r="M8" s="29">
        <f t="shared" si="4"/>
        <v>30.040000000000006</v>
      </c>
      <c r="N8" s="20">
        <f t="shared" si="5"/>
        <v>5</v>
      </c>
      <c r="O8" s="29">
        <f t="shared" si="6"/>
        <v>14.88</v>
      </c>
    </row>
    <row r="9" spans="1:15" s="19" customFormat="1" ht="20.25" customHeight="1">
      <c r="A9" s="20">
        <f t="shared" si="0"/>
        <v>6</v>
      </c>
      <c r="B9" s="20">
        <v>2</v>
      </c>
      <c r="C9" s="21">
        <v>119</v>
      </c>
      <c r="D9" s="20" t="s">
        <v>116</v>
      </c>
      <c r="E9" s="20" t="s">
        <v>41</v>
      </c>
      <c r="F9" s="20"/>
      <c r="G9" s="29">
        <v>15.25</v>
      </c>
      <c r="H9" s="29">
        <v>15.73</v>
      </c>
      <c r="I9" s="29">
        <v>15.26</v>
      </c>
      <c r="J9" s="20">
        <f t="shared" si="1"/>
        <v>6</v>
      </c>
      <c r="K9" s="20">
        <f t="shared" si="2"/>
        <v>30.98</v>
      </c>
      <c r="L9" s="20">
        <f t="shared" si="3"/>
        <v>9</v>
      </c>
      <c r="M9" s="29">
        <f t="shared" si="4"/>
        <v>30.51</v>
      </c>
      <c r="N9" s="20">
        <f t="shared" si="5"/>
        <v>6</v>
      </c>
      <c r="O9" s="29">
        <f t="shared" si="6"/>
        <v>15.25</v>
      </c>
    </row>
    <row r="10" spans="1:15" s="19" customFormat="1" ht="20.25" customHeight="1">
      <c r="A10" s="20">
        <f t="shared" si="0"/>
        <v>7</v>
      </c>
      <c r="B10" s="20">
        <v>2</v>
      </c>
      <c r="C10" s="20">
        <v>32</v>
      </c>
      <c r="D10" s="20" t="s">
        <v>36</v>
      </c>
      <c r="E10" s="20" t="s">
        <v>46</v>
      </c>
      <c r="F10" s="20">
        <v>2</v>
      </c>
      <c r="G10" s="29">
        <v>15.31</v>
      </c>
      <c r="H10" s="29">
        <v>15.28</v>
      </c>
      <c r="I10" s="29">
        <v>15.26</v>
      </c>
      <c r="J10" s="20">
        <f t="shared" si="1"/>
        <v>8</v>
      </c>
      <c r="K10" s="20">
        <f t="shared" si="2"/>
        <v>30.59</v>
      </c>
      <c r="L10" s="20">
        <f t="shared" si="3"/>
        <v>5</v>
      </c>
      <c r="M10" s="29">
        <f t="shared" si="4"/>
        <v>30.54</v>
      </c>
      <c r="N10" s="20">
        <f t="shared" si="5"/>
        <v>7</v>
      </c>
      <c r="O10" s="29">
        <f t="shared" si="6"/>
        <v>15.26</v>
      </c>
    </row>
    <row r="11" spans="1:15" s="19" customFormat="1" ht="20.25" customHeight="1">
      <c r="A11" s="20">
        <f t="shared" si="0"/>
        <v>8</v>
      </c>
      <c r="B11" s="20">
        <v>2</v>
      </c>
      <c r="C11" s="20">
        <v>4</v>
      </c>
      <c r="D11" s="20" t="s">
        <v>38</v>
      </c>
      <c r="E11" s="20" t="s">
        <v>42</v>
      </c>
      <c r="F11" s="20">
        <v>4</v>
      </c>
      <c r="G11" s="29">
        <v>15.36</v>
      </c>
      <c r="H11" s="29">
        <v>15.42</v>
      </c>
      <c r="I11" s="29">
        <v>15.41</v>
      </c>
      <c r="J11" s="20">
        <f t="shared" si="1"/>
        <v>9</v>
      </c>
      <c r="K11" s="20">
        <f t="shared" si="2"/>
        <v>30.78</v>
      </c>
      <c r="L11" s="20">
        <f t="shared" si="3"/>
        <v>7</v>
      </c>
      <c r="M11" s="29">
        <f t="shared" si="4"/>
        <v>30.769999999999996</v>
      </c>
      <c r="N11" s="20">
        <f t="shared" si="5"/>
        <v>8</v>
      </c>
      <c r="O11" s="29">
        <f t="shared" si="6"/>
        <v>15.36</v>
      </c>
    </row>
    <row r="12" spans="1:15" s="19" customFormat="1" ht="20.25" customHeight="1">
      <c r="A12" s="20">
        <f t="shared" si="0"/>
        <v>9</v>
      </c>
      <c r="B12" s="20">
        <v>1</v>
      </c>
      <c r="C12" s="21">
        <v>115</v>
      </c>
      <c r="D12" s="20" t="s">
        <v>108</v>
      </c>
      <c r="E12" s="20" t="s">
        <v>11</v>
      </c>
      <c r="F12" s="20"/>
      <c r="G12" s="29">
        <v>15.81</v>
      </c>
      <c r="H12" s="29">
        <v>15.15</v>
      </c>
      <c r="I12" s="29">
        <v>99.99</v>
      </c>
      <c r="J12" s="20">
        <f t="shared" si="1"/>
        <v>11</v>
      </c>
      <c r="K12" s="20">
        <f t="shared" si="2"/>
        <v>30.96</v>
      </c>
      <c r="L12" s="20">
        <f t="shared" si="3"/>
        <v>8</v>
      </c>
      <c r="M12" s="29">
        <f t="shared" si="4"/>
        <v>30.959999999999994</v>
      </c>
      <c r="N12" s="20">
        <f t="shared" si="5"/>
        <v>9</v>
      </c>
      <c r="O12" s="29">
        <f t="shared" si="6"/>
        <v>15.15</v>
      </c>
    </row>
    <row r="13" spans="1:15" s="19" customFormat="1" ht="20.25" customHeight="1">
      <c r="A13" s="20">
        <f t="shared" si="0"/>
        <v>10</v>
      </c>
      <c r="B13" s="20">
        <v>1</v>
      </c>
      <c r="C13" s="20">
        <v>22</v>
      </c>
      <c r="D13" s="20" t="s">
        <v>35</v>
      </c>
      <c r="E13" s="20" t="s">
        <v>46</v>
      </c>
      <c r="F13" s="20">
        <v>2</v>
      </c>
      <c r="G13" s="29">
        <v>15.12</v>
      </c>
      <c r="H13" s="29">
        <v>15.93</v>
      </c>
      <c r="I13" s="29">
        <v>99.99</v>
      </c>
      <c r="J13" s="20">
        <f t="shared" si="1"/>
        <v>4</v>
      </c>
      <c r="K13" s="20">
        <f t="shared" si="2"/>
        <v>31.049999999999997</v>
      </c>
      <c r="L13" s="20">
        <f t="shared" si="3"/>
        <v>10</v>
      </c>
      <c r="M13" s="29">
        <f t="shared" si="4"/>
        <v>31.049999999999997</v>
      </c>
      <c r="N13" s="20">
        <f t="shared" si="5"/>
        <v>10</v>
      </c>
      <c r="O13" s="29">
        <f t="shared" si="6"/>
        <v>15.12</v>
      </c>
    </row>
    <row r="14" spans="1:15" s="19" customFormat="1" ht="20.25" customHeight="1">
      <c r="A14" s="20">
        <f t="shared" si="0"/>
        <v>11</v>
      </c>
      <c r="B14" s="20">
        <v>2</v>
      </c>
      <c r="C14" s="21">
        <v>122</v>
      </c>
      <c r="D14" s="28" t="s">
        <v>131</v>
      </c>
      <c r="E14" s="20" t="s">
        <v>132</v>
      </c>
      <c r="F14" s="20"/>
      <c r="G14" s="29">
        <v>15.99</v>
      </c>
      <c r="H14" s="29">
        <v>15.62</v>
      </c>
      <c r="I14" s="29">
        <v>15.52</v>
      </c>
      <c r="J14" s="20">
        <f t="shared" si="1"/>
        <v>13</v>
      </c>
      <c r="K14" s="20">
        <f t="shared" si="2"/>
        <v>31.61</v>
      </c>
      <c r="L14" s="20">
        <f t="shared" si="3"/>
        <v>11</v>
      </c>
      <c r="M14" s="29">
        <f t="shared" si="4"/>
        <v>31.139999999999993</v>
      </c>
      <c r="N14" s="20">
        <f t="shared" si="5"/>
        <v>11</v>
      </c>
      <c r="O14" s="29">
        <f t="shared" si="6"/>
        <v>15.52</v>
      </c>
    </row>
    <row r="15" spans="1:15" s="19" customFormat="1" ht="20.25" customHeight="1">
      <c r="A15" s="20">
        <f t="shared" si="0"/>
        <v>12</v>
      </c>
      <c r="B15" s="20">
        <v>1</v>
      </c>
      <c r="C15" s="21">
        <v>116</v>
      </c>
      <c r="D15" s="20" t="s">
        <v>112</v>
      </c>
      <c r="E15" s="20" t="s">
        <v>111</v>
      </c>
      <c r="F15" s="20"/>
      <c r="G15" s="29">
        <v>15.76</v>
      </c>
      <c r="H15" s="29">
        <v>15.89</v>
      </c>
      <c r="I15" s="29">
        <v>15.71</v>
      </c>
      <c r="J15" s="20">
        <f t="shared" si="1"/>
        <v>10</v>
      </c>
      <c r="K15" s="20">
        <f t="shared" si="2"/>
        <v>31.65</v>
      </c>
      <c r="L15" s="20">
        <f t="shared" si="3"/>
        <v>12</v>
      </c>
      <c r="M15" s="29">
        <f t="shared" si="4"/>
        <v>31.47</v>
      </c>
      <c r="N15" s="20">
        <f t="shared" si="5"/>
        <v>12</v>
      </c>
      <c r="O15" s="29">
        <f t="shared" si="6"/>
        <v>15.71</v>
      </c>
    </row>
    <row r="16" spans="1:15" s="19" customFormat="1" ht="20.25" customHeight="1">
      <c r="A16" s="20">
        <f t="shared" si="0"/>
        <v>13</v>
      </c>
      <c r="B16" s="20">
        <v>1</v>
      </c>
      <c r="C16" s="20">
        <v>74</v>
      </c>
      <c r="D16" s="20" t="s">
        <v>122</v>
      </c>
      <c r="E16" s="20" t="s">
        <v>121</v>
      </c>
      <c r="F16" s="20"/>
      <c r="G16" s="29">
        <v>99.99</v>
      </c>
      <c r="H16" s="29">
        <v>15.94</v>
      </c>
      <c r="I16" s="29">
        <v>15.69</v>
      </c>
      <c r="J16" s="20">
        <f t="shared" si="1"/>
        <v>96</v>
      </c>
      <c r="K16" s="20">
        <f t="shared" si="2"/>
        <v>115.92999999999999</v>
      </c>
      <c r="L16" s="20">
        <f t="shared" si="3"/>
        <v>85</v>
      </c>
      <c r="M16" s="29">
        <f t="shared" si="4"/>
        <v>31.63000000000001</v>
      </c>
      <c r="N16" s="20">
        <f t="shared" si="5"/>
        <v>13</v>
      </c>
      <c r="O16" s="29">
        <f t="shared" si="6"/>
        <v>15.69</v>
      </c>
    </row>
    <row r="17" spans="1:15" s="19" customFormat="1" ht="20.25" customHeight="1">
      <c r="A17" s="20">
        <f t="shared" si="0"/>
        <v>14</v>
      </c>
      <c r="B17" s="20">
        <v>1</v>
      </c>
      <c r="C17" s="21">
        <v>114</v>
      </c>
      <c r="D17" s="28" t="s">
        <v>73</v>
      </c>
      <c r="E17" s="20" t="s">
        <v>67</v>
      </c>
      <c r="F17" s="20"/>
      <c r="G17" s="29">
        <v>16.1</v>
      </c>
      <c r="H17" s="29">
        <v>16.21</v>
      </c>
      <c r="I17" s="29">
        <v>15.99</v>
      </c>
      <c r="J17" s="20">
        <f t="shared" si="1"/>
        <v>16</v>
      </c>
      <c r="K17" s="20">
        <f t="shared" si="2"/>
        <v>32.31</v>
      </c>
      <c r="L17" s="20">
        <f t="shared" si="3"/>
        <v>16</v>
      </c>
      <c r="M17" s="29">
        <f t="shared" si="4"/>
        <v>32.09</v>
      </c>
      <c r="N17" s="20">
        <f t="shared" si="5"/>
        <v>14</v>
      </c>
      <c r="O17" s="29">
        <f t="shared" si="6"/>
        <v>15.99</v>
      </c>
    </row>
    <row r="18" spans="1:15" s="19" customFormat="1" ht="20.25" customHeight="1">
      <c r="A18" s="20">
        <f t="shared" si="0"/>
        <v>15</v>
      </c>
      <c r="B18" s="20">
        <v>2</v>
      </c>
      <c r="C18" s="21">
        <v>110</v>
      </c>
      <c r="D18" s="28" t="s">
        <v>40</v>
      </c>
      <c r="E18" s="20" t="s">
        <v>41</v>
      </c>
      <c r="F18" s="20"/>
      <c r="G18" s="29">
        <v>16.29</v>
      </c>
      <c r="H18" s="29">
        <v>16.01</v>
      </c>
      <c r="I18" s="29">
        <v>16.1</v>
      </c>
      <c r="J18" s="20">
        <f t="shared" si="1"/>
        <v>18</v>
      </c>
      <c r="K18" s="20">
        <f t="shared" si="2"/>
        <v>32.3</v>
      </c>
      <c r="L18" s="20">
        <f t="shared" si="3"/>
        <v>14</v>
      </c>
      <c r="M18" s="29">
        <f t="shared" si="4"/>
        <v>32.11</v>
      </c>
      <c r="N18" s="20">
        <f t="shared" si="5"/>
        <v>15</v>
      </c>
      <c r="O18" s="29">
        <f t="shared" si="6"/>
        <v>16.01</v>
      </c>
    </row>
    <row r="19" spans="1:15" s="19" customFormat="1" ht="20.25" customHeight="1">
      <c r="A19" s="20">
        <f t="shared" si="0"/>
        <v>16</v>
      </c>
      <c r="B19" s="20">
        <v>2</v>
      </c>
      <c r="C19" s="20">
        <v>60</v>
      </c>
      <c r="D19" s="20" t="s">
        <v>127</v>
      </c>
      <c r="E19" s="20" t="s">
        <v>128</v>
      </c>
      <c r="F19" s="20"/>
      <c r="G19" s="29">
        <v>16.01</v>
      </c>
      <c r="H19" s="29">
        <v>16.12</v>
      </c>
      <c r="I19" s="29">
        <v>99.99</v>
      </c>
      <c r="J19" s="20">
        <f t="shared" si="1"/>
        <v>14</v>
      </c>
      <c r="K19" s="20">
        <f t="shared" si="2"/>
        <v>32.13</v>
      </c>
      <c r="L19" s="20">
        <f t="shared" si="3"/>
        <v>13</v>
      </c>
      <c r="M19" s="29">
        <f t="shared" si="4"/>
        <v>32.13000000000001</v>
      </c>
      <c r="N19" s="20">
        <f t="shared" si="5"/>
        <v>16</v>
      </c>
      <c r="O19" s="29">
        <f t="shared" si="6"/>
        <v>16.01</v>
      </c>
    </row>
    <row r="20" spans="1:15" s="19" customFormat="1" ht="20.25" customHeight="1">
      <c r="A20" s="20">
        <f t="shared" si="0"/>
        <v>17</v>
      </c>
      <c r="B20" s="20">
        <v>2</v>
      </c>
      <c r="C20" s="20">
        <v>42</v>
      </c>
      <c r="D20" s="20" t="s">
        <v>37</v>
      </c>
      <c r="E20" s="20" t="s">
        <v>46</v>
      </c>
      <c r="F20" s="20">
        <v>2</v>
      </c>
      <c r="G20" s="29">
        <v>16.15</v>
      </c>
      <c r="H20" s="29">
        <v>16.21</v>
      </c>
      <c r="I20" s="29">
        <v>15.99</v>
      </c>
      <c r="J20" s="20">
        <f t="shared" si="1"/>
        <v>17</v>
      </c>
      <c r="K20" s="20">
        <f t="shared" si="2"/>
        <v>32.36</v>
      </c>
      <c r="L20" s="20">
        <f t="shared" si="3"/>
        <v>17</v>
      </c>
      <c r="M20" s="29">
        <f t="shared" si="4"/>
        <v>32.14</v>
      </c>
      <c r="N20" s="20">
        <f t="shared" si="5"/>
        <v>17</v>
      </c>
      <c r="O20" s="29">
        <f t="shared" si="6"/>
        <v>15.99</v>
      </c>
    </row>
    <row r="21" spans="1:15" s="19" customFormat="1" ht="20.25" customHeight="1">
      <c r="A21" s="20">
        <f t="shared" si="0"/>
        <v>18</v>
      </c>
      <c r="B21" s="20">
        <v>1</v>
      </c>
      <c r="C21" s="20">
        <v>93</v>
      </c>
      <c r="D21" s="20" t="s">
        <v>110</v>
      </c>
      <c r="E21" s="20" t="s">
        <v>11</v>
      </c>
      <c r="F21" s="20"/>
      <c r="G21" s="29">
        <v>16.03</v>
      </c>
      <c r="H21" s="29">
        <v>16.57</v>
      </c>
      <c r="I21" s="29">
        <v>16.26</v>
      </c>
      <c r="J21" s="20">
        <f t="shared" si="1"/>
        <v>15</v>
      </c>
      <c r="K21" s="20">
        <f t="shared" si="2"/>
        <v>32.6</v>
      </c>
      <c r="L21" s="20">
        <f t="shared" si="3"/>
        <v>18</v>
      </c>
      <c r="M21" s="29">
        <f t="shared" si="4"/>
        <v>32.29</v>
      </c>
      <c r="N21" s="20">
        <f t="shared" si="5"/>
        <v>18</v>
      </c>
      <c r="O21" s="29">
        <f t="shared" si="6"/>
        <v>16.03</v>
      </c>
    </row>
    <row r="22" spans="1:15" s="19" customFormat="1" ht="20.25" customHeight="1">
      <c r="A22" s="20">
        <f t="shared" si="0"/>
        <v>19</v>
      </c>
      <c r="B22" s="20">
        <v>1</v>
      </c>
      <c r="C22" s="20">
        <v>79</v>
      </c>
      <c r="D22" s="20" t="s">
        <v>20</v>
      </c>
      <c r="E22" s="20" t="s">
        <v>50</v>
      </c>
      <c r="F22" s="20">
        <v>9</v>
      </c>
      <c r="G22" s="29">
        <v>15.82</v>
      </c>
      <c r="H22" s="29">
        <v>16.48</v>
      </c>
      <c r="I22" s="29">
        <v>99.99</v>
      </c>
      <c r="J22" s="20">
        <f t="shared" si="1"/>
        <v>12</v>
      </c>
      <c r="K22" s="20">
        <f t="shared" si="2"/>
        <v>32.3</v>
      </c>
      <c r="L22" s="20">
        <f t="shared" si="3"/>
        <v>14</v>
      </c>
      <c r="M22" s="29">
        <f t="shared" si="4"/>
        <v>32.3</v>
      </c>
      <c r="N22" s="20">
        <f t="shared" si="5"/>
        <v>19</v>
      </c>
      <c r="O22" s="29">
        <f t="shared" si="6"/>
        <v>15.82</v>
      </c>
    </row>
    <row r="23" spans="1:15" s="19" customFormat="1" ht="20.25" customHeight="1">
      <c r="A23" s="20">
        <f t="shared" si="0"/>
        <v>20</v>
      </c>
      <c r="B23" s="20">
        <v>2</v>
      </c>
      <c r="C23" s="20">
        <v>82</v>
      </c>
      <c r="D23" s="20" t="s">
        <v>104</v>
      </c>
      <c r="E23" s="20" t="s">
        <v>99</v>
      </c>
      <c r="F23" s="20"/>
      <c r="G23" s="29">
        <v>16.64</v>
      </c>
      <c r="H23" s="30">
        <v>16.18</v>
      </c>
      <c r="I23" s="29">
        <v>16.36</v>
      </c>
      <c r="J23" s="20">
        <f t="shared" si="1"/>
        <v>20</v>
      </c>
      <c r="K23" s="20">
        <f t="shared" si="2"/>
        <v>32.82</v>
      </c>
      <c r="L23" s="20">
        <f t="shared" si="3"/>
        <v>19</v>
      </c>
      <c r="M23" s="29">
        <f t="shared" si="4"/>
        <v>32.54</v>
      </c>
      <c r="N23" s="20">
        <f t="shared" si="5"/>
        <v>20</v>
      </c>
      <c r="O23" s="29">
        <f t="shared" si="6"/>
        <v>16.18</v>
      </c>
    </row>
    <row r="24" spans="1:15" s="19" customFormat="1" ht="20.25" customHeight="1">
      <c r="A24" s="20">
        <f t="shared" si="0"/>
        <v>21</v>
      </c>
      <c r="B24" s="20">
        <v>2</v>
      </c>
      <c r="C24" s="20">
        <v>12</v>
      </c>
      <c r="D24" s="20" t="s">
        <v>34</v>
      </c>
      <c r="E24" s="20" t="s">
        <v>46</v>
      </c>
      <c r="F24" s="20">
        <v>2</v>
      </c>
      <c r="G24" s="29">
        <v>16.35</v>
      </c>
      <c r="H24" s="29">
        <v>99.99</v>
      </c>
      <c r="I24" s="29">
        <v>16.7</v>
      </c>
      <c r="J24" s="20">
        <f t="shared" si="1"/>
        <v>19</v>
      </c>
      <c r="K24" s="20">
        <f t="shared" si="2"/>
        <v>116.34</v>
      </c>
      <c r="L24" s="20">
        <f t="shared" si="3"/>
        <v>86</v>
      </c>
      <c r="M24" s="29">
        <f t="shared" si="4"/>
        <v>33.05</v>
      </c>
      <c r="N24" s="20">
        <f t="shared" si="5"/>
        <v>21</v>
      </c>
      <c r="O24" s="29">
        <f t="shared" si="6"/>
        <v>16.35</v>
      </c>
    </row>
    <row r="25" spans="1:15" s="19" customFormat="1" ht="20.25" customHeight="1">
      <c r="A25" s="20">
        <f t="shared" si="0"/>
        <v>22</v>
      </c>
      <c r="B25" s="20">
        <v>2</v>
      </c>
      <c r="C25" s="20">
        <v>47</v>
      </c>
      <c r="D25" s="28" t="s">
        <v>89</v>
      </c>
      <c r="E25" s="20" t="s">
        <v>45</v>
      </c>
      <c r="F25" s="20">
        <v>7</v>
      </c>
      <c r="G25" s="29">
        <v>16.7</v>
      </c>
      <c r="H25" s="29">
        <v>16.68</v>
      </c>
      <c r="I25" s="29">
        <v>99.99</v>
      </c>
      <c r="J25" s="20">
        <f t="shared" si="1"/>
        <v>21</v>
      </c>
      <c r="K25" s="20">
        <f t="shared" si="2"/>
        <v>33.379999999999995</v>
      </c>
      <c r="L25" s="20">
        <f t="shared" si="3"/>
        <v>20</v>
      </c>
      <c r="M25" s="29">
        <f t="shared" si="4"/>
        <v>33.38000000000001</v>
      </c>
      <c r="N25" s="20">
        <f t="shared" si="5"/>
        <v>22</v>
      </c>
      <c r="O25" s="29">
        <f t="shared" si="6"/>
        <v>16.68</v>
      </c>
    </row>
    <row r="26" spans="1:15" s="19" customFormat="1" ht="20.25" customHeight="1">
      <c r="A26" s="20">
        <f t="shared" si="0"/>
        <v>23</v>
      </c>
      <c r="B26" s="20">
        <v>1</v>
      </c>
      <c r="C26" s="20">
        <v>40</v>
      </c>
      <c r="D26" s="20" t="s">
        <v>123</v>
      </c>
      <c r="E26" s="20" t="s">
        <v>121</v>
      </c>
      <c r="F26" s="20"/>
      <c r="G26" s="29">
        <v>17.11</v>
      </c>
      <c r="H26" s="29">
        <v>16.88</v>
      </c>
      <c r="I26" s="29">
        <v>16.53</v>
      </c>
      <c r="J26" s="20">
        <f t="shared" si="1"/>
        <v>24</v>
      </c>
      <c r="K26" s="20">
        <f t="shared" si="2"/>
        <v>33.989999999999995</v>
      </c>
      <c r="L26" s="20">
        <f t="shared" si="3"/>
        <v>21</v>
      </c>
      <c r="M26" s="29">
        <f t="shared" si="4"/>
        <v>33.41</v>
      </c>
      <c r="N26" s="20">
        <f t="shared" si="5"/>
        <v>23</v>
      </c>
      <c r="O26" s="29">
        <f t="shared" si="6"/>
        <v>16.53</v>
      </c>
    </row>
    <row r="27" spans="1:15" s="19" customFormat="1" ht="20.25" customHeight="1">
      <c r="A27" s="20">
        <f t="shared" si="0"/>
        <v>24</v>
      </c>
      <c r="B27" s="20">
        <v>1</v>
      </c>
      <c r="C27" s="21">
        <v>111</v>
      </c>
      <c r="D27" s="28" t="s">
        <v>119</v>
      </c>
      <c r="E27" s="20" t="s">
        <v>120</v>
      </c>
      <c r="F27" s="20"/>
      <c r="G27" s="29">
        <v>17.34</v>
      </c>
      <c r="H27" s="29">
        <v>16.91</v>
      </c>
      <c r="I27" s="29">
        <v>16.76</v>
      </c>
      <c r="J27" s="20">
        <f t="shared" si="1"/>
        <v>26</v>
      </c>
      <c r="K27" s="20">
        <f t="shared" si="2"/>
        <v>34.25</v>
      </c>
      <c r="L27" s="20">
        <f t="shared" si="3"/>
        <v>24</v>
      </c>
      <c r="M27" s="29">
        <f t="shared" si="4"/>
        <v>33.67</v>
      </c>
      <c r="N27" s="20">
        <f t="shared" si="5"/>
        <v>24</v>
      </c>
      <c r="O27" s="29">
        <f t="shared" si="6"/>
        <v>16.76</v>
      </c>
    </row>
    <row r="28" spans="1:15" s="19" customFormat="1" ht="20.25" customHeight="1">
      <c r="A28" s="20">
        <f t="shared" si="0"/>
        <v>25</v>
      </c>
      <c r="B28" s="20">
        <v>2</v>
      </c>
      <c r="C28" s="20">
        <v>108</v>
      </c>
      <c r="D28" s="28" t="s">
        <v>102</v>
      </c>
      <c r="E28" s="20" t="s">
        <v>99</v>
      </c>
      <c r="F28" s="20"/>
      <c r="G28" s="29">
        <v>16.79</v>
      </c>
      <c r="H28" s="29">
        <v>18.75</v>
      </c>
      <c r="I28" s="29">
        <v>16.91</v>
      </c>
      <c r="J28" s="20">
        <f t="shared" si="1"/>
        <v>22</v>
      </c>
      <c r="K28" s="20">
        <f t="shared" si="2"/>
        <v>35.54</v>
      </c>
      <c r="L28" s="20">
        <f t="shared" si="3"/>
        <v>26</v>
      </c>
      <c r="M28" s="29">
        <f t="shared" si="4"/>
        <v>33.7</v>
      </c>
      <c r="N28" s="20">
        <f t="shared" si="5"/>
        <v>25</v>
      </c>
      <c r="O28" s="29">
        <f t="shared" si="6"/>
        <v>16.79</v>
      </c>
    </row>
    <row r="29" spans="1:15" s="19" customFormat="1" ht="20.25" customHeight="1">
      <c r="A29" s="20">
        <f t="shared" si="0"/>
        <v>26</v>
      </c>
      <c r="B29" s="20">
        <v>2</v>
      </c>
      <c r="C29" s="20">
        <v>95</v>
      </c>
      <c r="D29" s="20" t="s">
        <v>124</v>
      </c>
      <c r="E29" s="20" t="s">
        <v>121</v>
      </c>
      <c r="F29" s="20"/>
      <c r="G29" s="29">
        <v>16.97</v>
      </c>
      <c r="H29" s="29">
        <v>17.08</v>
      </c>
      <c r="I29" s="29">
        <v>99.99</v>
      </c>
      <c r="J29" s="20">
        <f t="shared" si="1"/>
        <v>23</v>
      </c>
      <c r="K29" s="20">
        <f t="shared" si="2"/>
        <v>34.05</v>
      </c>
      <c r="L29" s="20">
        <f t="shared" si="3"/>
        <v>22</v>
      </c>
      <c r="M29" s="29">
        <f t="shared" si="4"/>
        <v>34.05</v>
      </c>
      <c r="N29" s="20">
        <f t="shared" si="5"/>
        <v>26</v>
      </c>
      <c r="O29" s="29">
        <f t="shared" si="6"/>
        <v>16.97</v>
      </c>
    </row>
    <row r="30" spans="1:15" s="19" customFormat="1" ht="20.25" customHeight="1">
      <c r="A30" s="20">
        <f t="shared" si="0"/>
        <v>27</v>
      </c>
      <c r="B30" s="20">
        <v>2</v>
      </c>
      <c r="C30" s="20">
        <v>69</v>
      </c>
      <c r="D30" s="20" t="s">
        <v>21</v>
      </c>
      <c r="E30" s="20" t="s">
        <v>50</v>
      </c>
      <c r="F30" s="20">
        <v>9</v>
      </c>
      <c r="G30" s="29">
        <v>17.24</v>
      </c>
      <c r="H30" s="29">
        <v>16.92</v>
      </c>
      <c r="I30" s="29">
        <v>99.99</v>
      </c>
      <c r="J30" s="20">
        <f t="shared" si="1"/>
        <v>25</v>
      </c>
      <c r="K30" s="20">
        <f t="shared" si="2"/>
        <v>34.16</v>
      </c>
      <c r="L30" s="20">
        <f t="shared" si="3"/>
        <v>23</v>
      </c>
      <c r="M30" s="29">
        <f t="shared" si="4"/>
        <v>34.15999999999998</v>
      </c>
      <c r="N30" s="20">
        <f t="shared" si="5"/>
        <v>27</v>
      </c>
      <c r="O30" s="29">
        <f t="shared" si="6"/>
        <v>16.92</v>
      </c>
    </row>
    <row r="31" spans="1:15" s="19" customFormat="1" ht="20.25" customHeight="1">
      <c r="A31" s="20">
        <f t="shared" si="0"/>
        <v>28</v>
      </c>
      <c r="B31" s="20">
        <v>2</v>
      </c>
      <c r="C31" s="20">
        <v>3</v>
      </c>
      <c r="D31" s="20" t="s">
        <v>31</v>
      </c>
      <c r="E31" s="20" t="s">
        <v>43</v>
      </c>
      <c r="F31" s="20">
        <v>3</v>
      </c>
      <c r="G31" s="29">
        <v>18.07</v>
      </c>
      <c r="H31" s="29">
        <v>16.4</v>
      </c>
      <c r="I31" s="29">
        <v>99.99</v>
      </c>
      <c r="J31" s="20">
        <f t="shared" si="1"/>
        <v>27</v>
      </c>
      <c r="K31" s="20">
        <f t="shared" si="2"/>
        <v>34.47</v>
      </c>
      <c r="L31" s="20">
        <f t="shared" si="3"/>
        <v>25</v>
      </c>
      <c r="M31" s="29">
        <f t="shared" si="4"/>
        <v>34.469999999999985</v>
      </c>
      <c r="N31" s="20">
        <f t="shared" si="5"/>
        <v>28</v>
      </c>
      <c r="O31" s="29">
        <f t="shared" si="6"/>
        <v>16.4</v>
      </c>
    </row>
    <row r="32" spans="1:15" s="19" customFormat="1" ht="20.25" customHeight="1">
      <c r="A32" s="20">
        <f t="shared" si="0"/>
        <v>29</v>
      </c>
      <c r="B32" s="20">
        <v>2</v>
      </c>
      <c r="C32" s="20">
        <v>25</v>
      </c>
      <c r="D32" s="20" t="s">
        <v>24</v>
      </c>
      <c r="E32" s="20" t="s">
        <v>48</v>
      </c>
      <c r="F32" s="20">
        <v>5</v>
      </c>
      <c r="G32" s="29">
        <v>18.55</v>
      </c>
      <c r="H32" s="29">
        <v>17.26</v>
      </c>
      <c r="I32" s="29">
        <v>99.99</v>
      </c>
      <c r="J32" s="20">
        <f t="shared" si="1"/>
        <v>29</v>
      </c>
      <c r="K32" s="20">
        <f t="shared" si="2"/>
        <v>35.81</v>
      </c>
      <c r="L32" s="20">
        <f t="shared" si="3"/>
        <v>27</v>
      </c>
      <c r="M32" s="29">
        <f t="shared" si="4"/>
        <v>35.81000000000002</v>
      </c>
      <c r="N32" s="20">
        <f t="shared" si="5"/>
        <v>29</v>
      </c>
      <c r="O32" s="29">
        <f t="shared" si="6"/>
        <v>17.26</v>
      </c>
    </row>
    <row r="33" spans="1:15" s="19" customFormat="1" ht="20.25" customHeight="1">
      <c r="A33" s="20">
        <f t="shared" si="0"/>
        <v>30</v>
      </c>
      <c r="B33" s="20">
        <v>2</v>
      </c>
      <c r="C33" s="20">
        <v>2</v>
      </c>
      <c r="D33" s="20" t="s">
        <v>61</v>
      </c>
      <c r="E33" s="20" t="s">
        <v>46</v>
      </c>
      <c r="F33" s="20">
        <v>2</v>
      </c>
      <c r="G33" s="29">
        <v>18.12</v>
      </c>
      <c r="H33" s="29">
        <v>25.51</v>
      </c>
      <c r="I33" s="29">
        <v>18.83</v>
      </c>
      <c r="J33" s="20">
        <f t="shared" si="1"/>
        <v>28</v>
      </c>
      <c r="K33" s="20">
        <f t="shared" si="2"/>
        <v>43.63</v>
      </c>
      <c r="L33" s="20">
        <f t="shared" si="3"/>
        <v>40</v>
      </c>
      <c r="M33" s="29">
        <f t="shared" si="4"/>
        <v>36.95</v>
      </c>
      <c r="N33" s="20">
        <f t="shared" si="5"/>
        <v>30</v>
      </c>
      <c r="O33" s="29">
        <f t="shared" si="6"/>
        <v>18.12</v>
      </c>
    </row>
    <row r="34" spans="1:15" s="19" customFormat="1" ht="20.25" customHeight="1">
      <c r="A34" s="20">
        <f t="shared" si="0"/>
        <v>31</v>
      </c>
      <c r="B34" s="20">
        <v>1</v>
      </c>
      <c r="C34" s="20">
        <v>13</v>
      </c>
      <c r="D34" s="20" t="s">
        <v>98</v>
      </c>
      <c r="E34" s="20" t="s">
        <v>43</v>
      </c>
      <c r="F34" s="20">
        <v>3</v>
      </c>
      <c r="G34" s="29">
        <v>18.71</v>
      </c>
      <c r="H34" s="29">
        <v>18.29</v>
      </c>
      <c r="I34" s="29">
        <v>99.99</v>
      </c>
      <c r="J34" s="20">
        <f t="shared" si="1"/>
        <v>30</v>
      </c>
      <c r="K34" s="20">
        <f t="shared" si="2"/>
        <v>37</v>
      </c>
      <c r="L34" s="20">
        <f t="shared" si="3"/>
        <v>28</v>
      </c>
      <c r="M34" s="29">
        <f t="shared" si="4"/>
        <v>37.000000000000014</v>
      </c>
      <c r="N34" s="20">
        <f t="shared" si="5"/>
        <v>31</v>
      </c>
      <c r="O34" s="29">
        <f t="shared" si="6"/>
        <v>18.29</v>
      </c>
    </row>
    <row r="35" spans="1:15" s="19" customFormat="1" ht="20.25" customHeight="1">
      <c r="A35" s="20">
        <f t="shared" si="0"/>
        <v>32</v>
      </c>
      <c r="B35" s="20">
        <v>1</v>
      </c>
      <c r="C35" s="20">
        <v>30</v>
      </c>
      <c r="D35" s="20" t="s">
        <v>114</v>
      </c>
      <c r="E35" s="20" t="s">
        <v>63</v>
      </c>
      <c r="F35" s="20"/>
      <c r="G35" s="29">
        <v>19.65</v>
      </c>
      <c r="H35" s="29">
        <v>18.35</v>
      </c>
      <c r="I35" s="29">
        <v>19.62</v>
      </c>
      <c r="J35" s="20">
        <f t="shared" si="1"/>
        <v>33</v>
      </c>
      <c r="K35" s="20">
        <f t="shared" si="2"/>
        <v>38</v>
      </c>
      <c r="L35" s="20">
        <f t="shared" si="3"/>
        <v>29</v>
      </c>
      <c r="M35" s="29">
        <f t="shared" si="4"/>
        <v>37.970000000000006</v>
      </c>
      <c r="N35" s="20">
        <f t="shared" si="5"/>
        <v>32</v>
      </c>
      <c r="O35" s="29">
        <f t="shared" si="6"/>
        <v>18.35</v>
      </c>
    </row>
    <row r="36" spans="1:15" s="19" customFormat="1" ht="20.25" customHeight="1">
      <c r="A36" s="20">
        <f aca="true" t="shared" si="7" ref="A36:A67">N36</f>
        <v>33</v>
      </c>
      <c r="B36" s="20">
        <v>2</v>
      </c>
      <c r="C36" s="20">
        <v>55</v>
      </c>
      <c r="D36" s="20" t="s">
        <v>58</v>
      </c>
      <c r="E36" s="20" t="s">
        <v>48</v>
      </c>
      <c r="F36" s="20">
        <v>5</v>
      </c>
      <c r="G36" s="29">
        <v>19.1</v>
      </c>
      <c r="H36" s="29">
        <v>20.76</v>
      </c>
      <c r="I36" s="29">
        <v>18.98</v>
      </c>
      <c r="J36" s="20">
        <f aca="true" t="shared" si="8" ref="J36:J67">RANK($G36,$G$4:$G$99,1)</f>
        <v>32</v>
      </c>
      <c r="K36" s="20">
        <f aca="true" t="shared" si="9" ref="K36:K67">SUM(G36:H36)</f>
        <v>39.86</v>
      </c>
      <c r="L36" s="20">
        <f aca="true" t="shared" si="10" ref="L36:L67">RANK($K36,$K$4:$K$99,1)</f>
        <v>33</v>
      </c>
      <c r="M36" s="29">
        <f aca="true" t="shared" si="11" ref="M36:M67">SUM(G36:I36)-MAX(G36:I36)</f>
        <v>38.08</v>
      </c>
      <c r="N36" s="20">
        <f aca="true" t="shared" si="12" ref="N36:N67">RANK($M36,$M$4:$M$99,1)</f>
        <v>33</v>
      </c>
      <c r="O36" s="29">
        <f aca="true" t="shared" si="13" ref="O36:O67">MIN(G36:I36)</f>
        <v>18.98</v>
      </c>
    </row>
    <row r="37" spans="1:15" s="19" customFormat="1" ht="20.25" customHeight="1">
      <c r="A37" s="20">
        <f t="shared" si="7"/>
        <v>34</v>
      </c>
      <c r="B37" s="20">
        <v>2</v>
      </c>
      <c r="C37" s="20">
        <v>99</v>
      </c>
      <c r="D37" s="20" t="s">
        <v>100</v>
      </c>
      <c r="E37" s="20" t="s">
        <v>99</v>
      </c>
      <c r="F37" s="20"/>
      <c r="G37" s="29">
        <v>19.88</v>
      </c>
      <c r="H37" s="29">
        <v>18.31</v>
      </c>
      <c r="I37" s="29">
        <v>99.99</v>
      </c>
      <c r="J37" s="20">
        <f t="shared" si="8"/>
        <v>34</v>
      </c>
      <c r="K37" s="20">
        <f t="shared" si="9"/>
        <v>38.19</v>
      </c>
      <c r="L37" s="20">
        <f t="shared" si="10"/>
        <v>30</v>
      </c>
      <c r="M37" s="29">
        <f t="shared" si="11"/>
        <v>38.19000000000001</v>
      </c>
      <c r="N37" s="20">
        <f t="shared" si="12"/>
        <v>34</v>
      </c>
      <c r="O37" s="29">
        <f t="shared" si="13"/>
        <v>18.31</v>
      </c>
    </row>
    <row r="38" spans="1:15" s="19" customFormat="1" ht="20.25" customHeight="1">
      <c r="A38" s="20">
        <f t="shared" si="7"/>
        <v>35</v>
      </c>
      <c r="B38" s="20">
        <v>2</v>
      </c>
      <c r="C38" s="20">
        <v>23</v>
      </c>
      <c r="D38" s="20" t="s">
        <v>33</v>
      </c>
      <c r="E38" s="20" t="s">
        <v>43</v>
      </c>
      <c r="F38" s="20">
        <v>3</v>
      </c>
      <c r="G38" s="29">
        <v>20.04</v>
      </c>
      <c r="H38" s="29">
        <v>18.49</v>
      </c>
      <c r="I38" s="29">
        <v>99.99</v>
      </c>
      <c r="J38" s="20">
        <f t="shared" si="8"/>
        <v>35</v>
      </c>
      <c r="K38" s="20">
        <f t="shared" si="9"/>
        <v>38.53</v>
      </c>
      <c r="L38" s="20">
        <f t="shared" si="10"/>
        <v>31</v>
      </c>
      <c r="M38" s="29">
        <f t="shared" si="11"/>
        <v>38.52999999999999</v>
      </c>
      <c r="N38" s="20">
        <f t="shared" si="12"/>
        <v>35</v>
      </c>
      <c r="O38" s="29">
        <f t="shared" si="13"/>
        <v>18.49</v>
      </c>
    </row>
    <row r="39" spans="1:15" s="19" customFormat="1" ht="20.25" customHeight="1">
      <c r="A39" s="20">
        <f t="shared" si="7"/>
        <v>36</v>
      </c>
      <c r="B39" s="20">
        <v>1</v>
      </c>
      <c r="C39" s="20">
        <v>81</v>
      </c>
      <c r="D39" s="20" t="s">
        <v>118</v>
      </c>
      <c r="E39" s="20" t="s">
        <v>12</v>
      </c>
      <c r="F39" s="20"/>
      <c r="G39" s="29">
        <v>20.37</v>
      </c>
      <c r="H39" s="29">
        <v>18.16</v>
      </c>
      <c r="I39" s="29">
        <v>20.45</v>
      </c>
      <c r="J39" s="20">
        <f t="shared" si="8"/>
        <v>37</v>
      </c>
      <c r="K39" s="20">
        <f t="shared" si="9"/>
        <v>38.53</v>
      </c>
      <c r="L39" s="20">
        <f t="shared" si="10"/>
        <v>31</v>
      </c>
      <c r="M39" s="29">
        <f t="shared" si="11"/>
        <v>38.53</v>
      </c>
      <c r="N39" s="20">
        <f t="shared" si="12"/>
        <v>36</v>
      </c>
      <c r="O39" s="29">
        <f t="shared" si="13"/>
        <v>18.16</v>
      </c>
    </row>
    <row r="40" spans="1:15" s="19" customFormat="1" ht="20.25" customHeight="1">
      <c r="A40" s="20">
        <f t="shared" si="7"/>
        <v>37</v>
      </c>
      <c r="B40" s="20">
        <v>1</v>
      </c>
      <c r="C40" s="20">
        <v>89</v>
      </c>
      <c r="D40" s="20" t="s">
        <v>106</v>
      </c>
      <c r="E40" s="20" t="s">
        <v>105</v>
      </c>
      <c r="F40" s="20"/>
      <c r="G40" s="29">
        <v>22.16</v>
      </c>
      <c r="H40" s="29">
        <v>22.93</v>
      </c>
      <c r="I40" s="29">
        <v>16.7</v>
      </c>
      <c r="J40" s="20">
        <f t="shared" si="8"/>
        <v>46</v>
      </c>
      <c r="K40" s="20">
        <f t="shared" si="9"/>
        <v>45.09</v>
      </c>
      <c r="L40" s="20">
        <f t="shared" si="10"/>
        <v>45</v>
      </c>
      <c r="M40" s="29">
        <f t="shared" si="11"/>
        <v>38.86000000000001</v>
      </c>
      <c r="N40" s="20">
        <f t="shared" si="12"/>
        <v>37</v>
      </c>
      <c r="O40" s="29">
        <f t="shared" si="13"/>
        <v>16.7</v>
      </c>
    </row>
    <row r="41" spans="1:15" s="19" customFormat="1" ht="20.25" customHeight="1">
      <c r="A41" s="20">
        <f t="shared" si="7"/>
        <v>38</v>
      </c>
      <c r="B41" s="20">
        <v>2</v>
      </c>
      <c r="C41" s="20">
        <v>68</v>
      </c>
      <c r="D41" s="20" t="s">
        <v>126</v>
      </c>
      <c r="E41" s="20" t="s">
        <v>121</v>
      </c>
      <c r="F41" s="20"/>
      <c r="G41" s="29">
        <v>20.99</v>
      </c>
      <c r="H41" s="29">
        <v>20.5</v>
      </c>
      <c r="I41" s="29">
        <v>19.13</v>
      </c>
      <c r="J41" s="20">
        <f t="shared" si="8"/>
        <v>40</v>
      </c>
      <c r="K41" s="20">
        <f t="shared" si="9"/>
        <v>41.489999999999995</v>
      </c>
      <c r="L41" s="20">
        <f t="shared" si="10"/>
        <v>36</v>
      </c>
      <c r="M41" s="29">
        <f t="shared" si="11"/>
        <v>39.629999999999995</v>
      </c>
      <c r="N41" s="20">
        <f t="shared" si="12"/>
        <v>38</v>
      </c>
      <c r="O41" s="29">
        <f t="shared" si="13"/>
        <v>19.13</v>
      </c>
    </row>
    <row r="42" spans="1:15" s="19" customFormat="1" ht="20.25" customHeight="1">
      <c r="A42" s="20">
        <f t="shared" si="7"/>
        <v>39</v>
      </c>
      <c r="B42" s="20">
        <v>1</v>
      </c>
      <c r="C42" s="20">
        <v>50</v>
      </c>
      <c r="D42" s="20" t="s">
        <v>113</v>
      </c>
      <c r="E42" s="20" t="s">
        <v>41</v>
      </c>
      <c r="F42" s="20"/>
      <c r="G42" s="29">
        <v>20.35</v>
      </c>
      <c r="H42" s="29">
        <v>20.88</v>
      </c>
      <c r="I42" s="29">
        <v>19.52</v>
      </c>
      <c r="J42" s="20">
        <f t="shared" si="8"/>
        <v>36</v>
      </c>
      <c r="K42" s="20">
        <f t="shared" si="9"/>
        <v>41.230000000000004</v>
      </c>
      <c r="L42" s="20">
        <f t="shared" si="10"/>
        <v>35</v>
      </c>
      <c r="M42" s="29">
        <f t="shared" si="11"/>
        <v>39.870000000000005</v>
      </c>
      <c r="N42" s="20">
        <f t="shared" si="12"/>
        <v>39</v>
      </c>
      <c r="O42" s="29">
        <f t="shared" si="13"/>
        <v>19.52</v>
      </c>
    </row>
    <row r="43" spans="1:15" s="19" customFormat="1" ht="20.25" customHeight="1">
      <c r="A43" s="20">
        <f t="shared" si="7"/>
        <v>40</v>
      </c>
      <c r="B43" s="20">
        <v>2</v>
      </c>
      <c r="C43" s="20">
        <v>59</v>
      </c>
      <c r="D43" s="28" t="s">
        <v>19</v>
      </c>
      <c r="E43" s="28" t="s">
        <v>50</v>
      </c>
      <c r="F43" s="20">
        <v>9</v>
      </c>
      <c r="G43" s="29">
        <v>22.18</v>
      </c>
      <c r="H43" s="29">
        <v>18.44</v>
      </c>
      <c r="I43" s="29">
        <v>99.99</v>
      </c>
      <c r="J43" s="20">
        <f t="shared" si="8"/>
        <v>47</v>
      </c>
      <c r="K43" s="20">
        <f t="shared" si="9"/>
        <v>40.620000000000005</v>
      </c>
      <c r="L43" s="20">
        <f t="shared" si="10"/>
        <v>34</v>
      </c>
      <c r="M43" s="29">
        <f t="shared" si="11"/>
        <v>40.62000000000002</v>
      </c>
      <c r="N43" s="20">
        <f t="shared" si="12"/>
        <v>40</v>
      </c>
      <c r="O43" s="29">
        <f t="shared" si="13"/>
        <v>18.44</v>
      </c>
    </row>
    <row r="44" spans="1:15" s="19" customFormat="1" ht="20.25" customHeight="1">
      <c r="A44" s="20">
        <f t="shared" si="7"/>
        <v>41</v>
      </c>
      <c r="B44" s="20">
        <v>1</v>
      </c>
      <c r="C44" s="23">
        <v>85</v>
      </c>
      <c r="D44" s="20" t="s">
        <v>103</v>
      </c>
      <c r="E44" s="20" t="s">
        <v>99</v>
      </c>
      <c r="F44" s="20"/>
      <c r="G44" s="29">
        <v>18.95</v>
      </c>
      <c r="H44" s="29">
        <v>99.99</v>
      </c>
      <c r="I44" s="29">
        <v>21.75</v>
      </c>
      <c r="J44" s="20">
        <f t="shared" si="8"/>
        <v>31</v>
      </c>
      <c r="K44" s="20">
        <f t="shared" si="9"/>
        <v>118.94</v>
      </c>
      <c r="L44" s="20">
        <f t="shared" si="10"/>
        <v>87</v>
      </c>
      <c r="M44" s="29">
        <f t="shared" si="11"/>
        <v>40.7</v>
      </c>
      <c r="N44" s="20">
        <f t="shared" si="12"/>
        <v>41</v>
      </c>
      <c r="O44" s="29">
        <f t="shared" si="13"/>
        <v>18.95</v>
      </c>
    </row>
    <row r="45" spans="1:15" s="19" customFormat="1" ht="20.25" customHeight="1">
      <c r="A45" s="20">
        <f t="shared" si="7"/>
        <v>42</v>
      </c>
      <c r="B45" s="20">
        <v>2</v>
      </c>
      <c r="C45" s="20">
        <v>53</v>
      </c>
      <c r="D45" s="20" t="s">
        <v>32</v>
      </c>
      <c r="E45" s="20" t="s">
        <v>43</v>
      </c>
      <c r="F45" s="20">
        <v>3</v>
      </c>
      <c r="G45" s="29">
        <v>21.08</v>
      </c>
      <c r="H45" s="29">
        <v>20.59</v>
      </c>
      <c r="I45" s="29">
        <v>99.99</v>
      </c>
      <c r="J45" s="20">
        <f t="shared" si="8"/>
        <v>41</v>
      </c>
      <c r="K45" s="20">
        <f t="shared" si="9"/>
        <v>41.67</v>
      </c>
      <c r="L45" s="20">
        <f t="shared" si="10"/>
        <v>37</v>
      </c>
      <c r="M45" s="29">
        <f t="shared" si="11"/>
        <v>41.67</v>
      </c>
      <c r="N45" s="20">
        <f t="shared" si="12"/>
        <v>42</v>
      </c>
      <c r="O45" s="29">
        <f t="shared" si="13"/>
        <v>20.59</v>
      </c>
    </row>
    <row r="46" spans="1:15" s="19" customFormat="1" ht="20.25" customHeight="1">
      <c r="A46" s="20">
        <f t="shared" si="7"/>
        <v>43</v>
      </c>
      <c r="B46" s="20">
        <v>1</v>
      </c>
      <c r="C46" s="20">
        <v>91</v>
      </c>
      <c r="D46" s="20" t="s">
        <v>117</v>
      </c>
      <c r="E46" s="20" t="s">
        <v>12</v>
      </c>
      <c r="F46" s="20"/>
      <c r="G46" s="29">
        <v>20.92</v>
      </c>
      <c r="H46" s="29">
        <v>21.56</v>
      </c>
      <c r="I46" s="29">
        <v>20.82</v>
      </c>
      <c r="J46" s="20">
        <f t="shared" si="8"/>
        <v>39</v>
      </c>
      <c r="K46" s="20">
        <f t="shared" si="9"/>
        <v>42.480000000000004</v>
      </c>
      <c r="L46" s="20">
        <f t="shared" si="10"/>
        <v>39</v>
      </c>
      <c r="M46" s="29">
        <f t="shared" si="11"/>
        <v>41.74000000000001</v>
      </c>
      <c r="N46" s="20">
        <f t="shared" si="12"/>
        <v>43</v>
      </c>
      <c r="O46" s="29">
        <f t="shared" si="13"/>
        <v>20.82</v>
      </c>
    </row>
    <row r="47" spans="1:15" s="19" customFormat="1" ht="20.25" customHeight="1">
      <c r="A47" s="20">
        <f t="shared" si="7"/>
        <v>44</v>
      </c>
      <c r="B47" s="20">
        <v>1</v>
      </c>
      <c r="C47" s="20">
        <v>39</v>
      </c>
      <c r="D47" s="20" t="s">
        <v>97</v>
      </c>
      <c r="E47" s="20" t="s">
        <v>50</v>
      </c>
      <c r="F47" s="20">
        <v>9</v>
      </c>
      <c r="G47" s="29">
        <v>21.32</v>
      </c>
      <c r="H47" s="29">
        <v>22.56</v>
      </c>
      <c r="I47" s="29">
        <v>20.69</v>
      </c>
      <c r="J47" s="20">
        <f t="shared" si="8"/>
        <v>42</v>
      </c>
      <c r="K47" s="20">
        <f t="shared" si="9"/>
        <v>43.879999999999995</v>
      </c>
      <c r="L47" s="20">
        <f t="shared" si="10"/>
        <v>41</v>
      </c>
      <c r="M47" s="29">
        <f t="shared" si="11"/>
        <v>42.00999999999999</v>
      </c>
      <c r="N47" s="20">
        <f t="shared" si="12"/>
        <v>44</v>
      </c>
      <c r="O47" s="29">
        <f t="shared" si="13"/>
        <v>20.69</v>
      </c>
    </row>
    <row r="48" spans="1:15" s="19" customFormat="1" ht="20.25" customHeight="1">
      <c r="A48" s="20">
        <f t="shared" si="7"/>
        <v>45</v>
      </c>
      <c r="B48" s="20">
        <v>1</v>
      </c>
      <c r="C48" s="20">
        <v>49</v>
      </c>
      <c r="D48" s="20" t="s">
        <v>18</v>
      </c>
      <c r="E48" s="20" t="s">
        <v>50</v>
      </c>
      <c r="F48" s="20">
        <v>9</v>
      </c>
      <c r="G48" s="29">
        <v>20.52</v>
      </c>
      <c r="H48" s="29">
        <v>21.75</v>
      </c>
      <c r="I48" s="29">
        <v>99.99</v>
      </c>
      <c r="J48" s="20">
        <f t="shared" si="8"/>
        <v>38</v>
      </c>
      <c r="K48" s="20">
        <f t="shared" si="9"/>
        <v>42.269999999999996</v>
      </c>
      <c r="L48" s="20">
        <f t="shared" si="10"/>
        <v>38</v>
      </c>
      <c r="M48" s="29">
        <f t="shared" si="11"/>
        <v>42.269999999999996</v>
      </c>
      <c r="N48" s="20">
        <f t="shared" si="12"/>
        <v>45</v>
      </c>
      <c r="O48" s="29">
        <f t="shared" si="13"/>
        <v>20.52</v>
      </c>
    </row>
    <row r="49" spans="1:15" s="19" customFormat="1" ht="20.25" customHeight="1">
      <c r="A49" s="20">
        <f t="shared" si="7"/>
        <v>46</v>
      </c>
      <c r="B49" s="20">
        <v>2</v>
      </c>
      <c r="C49" s="20">
        <v>83</v>
      </c>
      <c r="D49" s="20" t="s">
        <v>115</v>
      </c>
      <c r="E49" s="20" t="s">
        <v>41</v>
      </c>
      <c r="F49" s="20"/>
      <c r="G49" s="29">
        <v>23.27</v>
      </c>
      <c r="H49" s="29">
        <v>21.91</v>
      </c>
      <c r="I49" s="29">
        <v>21.45</v>
      </c>
      <c r="J49" s="20">
        <f t="shared" si="8"/>
        <v>49</v>
      </c>
      <c r="K49" s="20">
        <f t="shared" si="9"/>
        <v>45.18</v>
      </c>
      <c r="L49" s="20">
        <f t="shared" si="10"/>
        <v>46</v>
      </c>
      <c r="M49" s="29">
        <f t="shared" si="11"/>
        <v>43.36</v>
      </c>
      <c r="N49" s="20">
        <f t="shared" si="12"/>
        <v>46</v>
      </c>
      <c r="O49" s="29">
        <f t="shared" si="13"/>
        <v>21.45</v>
      </c>
    </row>
    <row r="50" spans="1:15" s="19" customFormat="1" ht="20.25" customHeight="1">
      <c r="A50" s="20">
        <f t="shared" si="7"/>
        <v>47</v>
      </c>
      <c r="B50" s="20">
        <v>1</v>
      </c>
      <c r="C50" s="20">
        <v>43</v>
      </c>
      <c r="D50" s="20" t="s">
        <v>59</v>
      </c>
      <c r="E50" s="20" t="s">
        <v>43</v>
      </c>
      <c r="F50" s="20">
        <v>3</v>
      </c>
      <c r="G50" s="29">
        <v>21.89</v>
      </c>
      <c r="H50" s="29">
        <v>22.08</v>
      </c>
      <c r="I50" s="29">
        <v>99.99</v>
      </c>
      <c r="J50" s="20">
        <f t="shared" si="8"/>
        <v>44</v>
      </c>
      <c r="K50" s="20">
        <f t="shared" si="9"/>
        <v>43.97</v>
      </c>
      <c r="L50" s="20">
        <f t="shared" si="10"/>
        <v>42</v>
      </c>
      <c r="M50" s="29">
        <f t="shared" si="11"/>
        <v>43.969999999999985</v>
      </c>
      <c r="N50" s="20">
        <f t="shared" si="12"/>
        <v>47</v>
      </c>
      <c r="O50" s="29">
        <f t="shared" si="13"/>
        <v>21.89</v>
      </c>
    </row>
    <row r="51" spans="1:15" s="19" customFormat="1" ht="20.25" customHeight="1">
      <c r="A51" s="20">
        <f t="shared" si="7"/>
        <v>48</v>
      </c>
      <c r="B51" s="20">
        <v>2</v>
      </c>
      <c r="C51" s="20">
        <v>62</v>
      </c>
      <c r="D51" s="20" t="s">
        <v>62</v>
      </c>
      <c r="E51" s="20" t="s">
        <v>46</v>
      </c>
      <c r="F51" s="20">
        <v>2</v>
      </c>
      <c r="G51" s="29">
        <v>21.81</v>
      </c>
      <c r="H51" s="29">
        <v>23.05</v>
      </c>
      <c r="I51" s="29">
        <v>27.24</v>
      </c>
      <c r="J51" s="20">
        <f t="shared" si="8"/>
        <v>43</v>
      </c>
      <c r="K51" s="20">
        <f t="shared" si="9"/>
        <v>44.86</v>
      </c>
      <c r="L51" s="20">
        <f t="shared" si="10"/>
        <v>43</v>
      </c>
      <c r="M51" s="29">
        <f t="shared" si="11"/>
        <v>44.86</v>
      </c>
      <c r="N51" s="20">
        <f t="shared" si="12"/>
        <v>48</v>
      </c>
      <c r="O51" s="29">
        <f t="shared" si="13"/>
        <v>21.81</v>
      </c>
    </row>
    <row r="52" spans="1:15" s="19" customFormat="1" ht="20.25" customHeight="1">
      <c r="A52" s="20">
        <f t="shared" si="7"/>
        <v>49</v>
      </c>
      <c r="B52" s="20">
        <v>1</v>
      </c>
      <c r="C52" s="20">
        <v>33</v>
      </c>
      <c r="D52" s="20" t="s">
        <v>79</v>
      </c>
      <c r="E52" s="20" t="s">
        <v>43</v>
      </c>
      <c r="F52" s="20">
        <v>3</v>
      </c>
      <c r="G52" s="29">
        <v>22.49</v>
      </c>
      <c r="H52" s="29">
        <v>22.48</v>
      </c>
      <c r="I52" s="29">
        <v>99.99</v>
      </c>
      <c r="J52" s="20">
        <f t="shared" si="8"/>
        <v>48</v>
      </c>
      <c r="K52" s="20">
        <f t="shared" si="9"/>
        <v>44.97</v>
      </c>
      <c r="L52" s="20">
        <f t="shared" si="10"/>
        <v>44</v>
      </c>
      <c r="M52" s="29">
        <f t="shared" si="11"/>
        <v>44.969999999999985</v>
      </c>
      <c r="N52" s="20">
        <f t="shared" si="12"/>
        <v>49</v>
      </c>
      <c r="O52" s="29">
        <f t="shared" si="13"/>
        <v>22.48</v>
      </c>
    </row>
    <row r="53" spans="1:15" s="19" customFormat="1" ht="20.25" customHeight="1">
      <c r="A53" s="20">
        <f t="shared" si="7"/>
        <v>50</v>
      </c>
      <c r="B53" s="20">
        <v>2</v>
      </c>
      <c r="C53" s="22">
        <v>57</v>
      </c>
      <c r="D53" s="20" t="s">
        <v>90</v>
      </c>
      <c r="E53" s="20" t="s">
        <v>45</v>
      </c>
      <c r="F53" s="20">
        <v>7</v>
      </c>
      <c r="G53" s="29">
        <v>24.53</v>
      </c>
      <c r="H53" s="29">
        <v>22.92</v>
      </c>
      <c r="I53" s="29">
        <v>22.61</v>
      </c>
      <c r="J53" s="20">
        <f t="shared" si="8"/>
        <v>52</v>
      </c>
      <c r="K53" s="20">
        <f t="shared" si="9"/>
        <v>47.45</v>
      </c>
      <c r="L53" s="20">
        <f t="shared" si="10"/>
        <v>50</v>
      </c>
      <c r="M53" s="29">
        <f t="shared" si="11"/>
        <v>45.53</v>
      </c>
      <c r="N53" s="20">
        <f t="shared" si="12"/>
        <v>50</v>
      </c>
      <c r="O53" s="29">
        <f t="shared" si="13"/>
        <v>22.61</v>
      </c>
    </row>
    <row r="54" spans="1:15" s="19" customFormat="1" ht="20.25" customHeight="1">
      <c r="A54" s="20">
        <f t="shared" si="7"/>
        <v>51</v>
      </c>
      <c r="B54" s="20">
        <v>2</v>
      </c>
      <c r="C54" s="20">
        <v>84</v>
      </c>
      <c r="D54" s="20" t="s">
        <v>125</v>
      </c>
      <c r="E54" s="20" t="s">
        <v>121</v>
      </c>
      <c r="F54" s="20"/>
      <c r="G54" s="29">
        <v>27.46</v>
      </c>
      <c r="H54" s="29">
        <v>23.55</v>
      </c>
      <c r="I54" s="29">
        <v>22.61</v>
      </c>
      <c r="J54" s="20">
        <f t="shared" si="8"/>
        <v>60</v>
      </c>
      <c r="K54" s="20">
        <f t="shared" si="9"/>
        <v>51.010000000000005</v>
      </c>
      <c r="L54" s="20">
        <f t="shared" si="10"/>
        <v>55</v>
      </c>
      <c r="M54" s="29">
        <f t="shared" si="11"/>
        <v>46.160000000000004</v>
      </c>
      <c r="N54" s="20">
        <f t="shared" si="12"/>
        <v>51</v>
      </c>
      <c r="O54" s="29">
        <f t="shared" si="13"/>
        <v>22.61</v>
      </c>
    </row>
    <row r="55" spans="1:15" s="19" customFormat="1" ht="20.25" customHeight="1">
      <c r="A55" s="20">
        <f t="shared" si="7"/>
        <v>52</v>
      </c>
      <c r="B55" s="20">
        <v>2</v>
      </c>
      <c r="C55" s="20">
        <v>54</v>
      </c>
      <c r="D55" s="20" t="s">
        <v>51</v>
      </c>
      <c r="E55" s="20" t="s">
        <v>42</v>
      </c>
      <c r="F55" s="20">
        <v>4</v>
      </c>
      <c r="G55" s="29">
        <v>21.98</v>
      </c>
      <c r="H55" s="29">
        <v>24.2</v>
      </c>
      <c r="I55" s="29">
        <v>99.99</v>
      </c>
      <c r="J55" s="20">
        <f t="shared" si="8"/>
        <v>45</v>
      </c>
      <c r="K55" s="20">
        <f t="shared" si="9"/>
        <v>46.18</v>
      </c>
      <c r="L55" s="20">
        <f t="shared" si="10"/>
        <v>47</v>
      </c>
      <c r="M55" s="29">
        <f t="shared" si="11"/>
        <v>46.17999999999999</v>
      </c>
      <c r="N55" s="20">
        <f t="shared" si="12"/>
        <v>52</v>
      </c>
      <c r="O55" s="29">
        <f t="shared" si="13"/>
        <v>21.98</v>
      </c>
    </row>
    <row r="56" spans="1:15" s="19" customFormat="1" ht="20.25" customHeight="1">
      <c r="A56" s="20">
        <f t="shared" si="7"/>
        <v>53</v>
      </c>
      <c r="B56" s="20">
        <v>1</v>
      </c>
      <c r="C56" s="20">
        <v>97</v>
      </c>
      <c r="D56" s="20" t="s">
        <v>107</v>
      </c>
      <c r="E56" s="20" t="s">
        <v>105</v>
      </c>
      <c r="F56" s="20"/>
      <c r="G56" s="29">
        <v>23.67</v>
      </c>
      <c r="H56" s="29">
        <v>22.83</v>
      </c>
      <c r="I56" s="29">
        <v>24.56</v>
      </c>
      <c r="J56" s="20">
        <f t="shared" si="8"/>
        <v>51</v>
      </c>
      <c r="K56" s="20">
        <f t="shared" si="9"/>
        <v>46.5</v>
      </c>
      <c r="L56" s="20">
        <f t="shared" si="10"/>
        <v>48</v>
      </c>
      <c r="M56" s="29">
        <f t="shared" si="11"/>
        <v>46.5</v>
      </c>
      <c r="N56" s="20">
        <f t="shared" si="12"/>
        <v>53</v>
      </c>
      <c r="O56" s="29">
        <f t="shared" si="13"/>
        <v>22.83</v>
      </c>
    </row>
    <row r="57" spans="1:15" s="19" customFormat="1" ht="20.25" customHeight="1">
      <c r="A57" s="20">
        <f t="shared" si="7"/>
        <v>54</v>
      </c>
      <c r="B57" s="20">
        <v>1</v>
      </c>
      <c r="C57" s="20">
        <v>72</v>
      </c>
      <c r="D57" s="20" t="s">
        <v>78</v>
      </c>
      <c r="E57" s="20" t="s">
        <v>46</v>
      </c>
      <c r="F57" s="20">
        <v>2</v>
      </c>
      <c r="G57" s="29">
        <v>26.02</v>
      </c>
      <c r="H57" s="29">
        <v>23.43</v>
      </c>
      <c r="I57" s="29">
        <v>23.25</v>
      </c>
      <c r="J57" s="20">
        <f t="shared" si="8"/>
        <v>55</v>
      </c>
      <c r="K57" s="20">
        <f t="shared" si="9"/>
        <v>49.45</v>
      </c>
      <c r="L57" s="20">
        <f t="shared" si="10"/>
        <v>52</v>
      </c>
      <c r="M57" s="29">
        <f t="shared" si="11"/>
        <v>46.68000000000001</v>
      </c>
      <c r="N57" s="20">
        <f t="shared" si="12"/>
        <v>54</v>
      </c>
      <c r="O57" s="29">
        <f t="shared" si="13"/>
        <v>23.25</v>
      </c>
    </row>
    <row r="58" spans="1:15" s="19" customFormat="1" ht="20.25" customHeight="1">
      <c r="A58" s="20">
        <f t="shared" si="7"/>
        <v>55</v>
      </c>
      <c r="B58" s="20">
        <v>1</v>
      </c>
      <c r="C58" s="20">
        <v>45</v>
      </c>
      <c r="D58" s="20" t="s">
        <v>81</v>
      </c>
      <c r="E58" s="20" t="s">
        <v>48</v>
      </c>
      <c r="F58" s="20">
        <v>5</v>
      </c>
      <c r="G58" s="29">
        <v>23.37</v>
      </c>
      <c r="H58" s="29">
        <v>23.32</v>
      </c>
      <c r="I58" s="29">
        <v>99.99</v>
      </c>
      <c r="J58" s="20">
        <f t="shared" si="8"/>
        <v>50</v>
      </c>
      <c r="K58" s="20">
        <f t="shared" si="9"/>
        <v>46.69</v>
      </c>
      <c r="L58" s="20">
        <f t="shared" si="10"/>
        <v>49</v>
      </c>
      <c r="M58" s="29">
        <f t="shared" si="11"/>
        <v>46.69000000000001</v>
      </c>
      <c r="N58" s="20">
        <f t="shared" si="12"/>
        <v>55</v>
      </c>
      <c r="O58" s="29">
        <f t="shared" si="13"/>
        <v>23.32</v>
      </c>
    </row>
    <row r="59" spans="1:15" s="19" customFormat="1" ht="20.25" customHeight="1">
      <c r="A59" s="20">
        <f t="shared" si="7"/>
        <v>56</v>
      </c>
      <c r="B59" s="20">
        <v>2</v>
      </c>
      <c r="C59" s="20">
        <v>75</v>
      </c>
      <c r="D59" s="20" t="s">
        <v>71</v>
      </c>
      <c r="E59" s="20" t="s">
        <v>48</v>
      </c>
      <c r="F59" s="20">
        <v>5</v>
      </c>
      <c r="G59" s="29">
        <v>25.48</v>
      </c>
      <c r="H59" s="29">
        <v>23.02</v>
      </c>
      <c r="I59" s="29">
        <v>99.99</v>
      </c>
      <c r="J59" s="20">
        <f t="shared" si="8"/>
        <v>53</v>
      </c>
      <c r="K59" s="20">
        <f t="shared" si="9"/>
        <v>48.5</v>
      </c>
      <c r="L59" s="20">
        <f t="shared" si="10"/>
        <v>51</v>
      </c>
      <c r="M59" s="29">
        <f t="shared" si="11"/>
        <v>48.500000000000014</v>
      </c>
      <c r="N59" s="20">
        <f t="shared" si="12"/>
        <v>56</v>
      </c>
      <c r="O59" s="29">
        <f t="shared" si="13"/>
        <v>23.02</v>
      </c>
    </row>
    <row r="60" spans="1:15" s="19" customFormat="1" ht="20.25" customHeight="1">
      <c r="A60" s="20">
        <f t="shared" si="7"/>
        <v>57</v>
      </c>
      <c r="B60" s="20">
        <v>1</v>
      </c>
      <c r="C60" s="20">
        <v>26</v>
      </c>
      <c r="D60" s="20" t="s">
        <v>52</v>
      </c>
      <c r="E60" s="20" t="s">
        <v>44</v>
      </c>
      <c r="F60" s="20">
        <v>6</v>
      </c>
      <c r="G60" s="29">
        <v>26.55</v>
      </c>
      <c r="H60" s="29">
        <v>23.5</v>
      </c>
      <c r="I60" s="29">
        <v>99.99</v>
      </c>
      <c r="J60" s="20">
        <f t="shared" si="8"/>
        <v>56</v>
      </c>
      <c r="K60" s="20">
        <f t="shared" si="9"/>
        <v>50.05</v>
      </c>
      <c r="L60" s="20">
        <f t="shared" si="10"/>
        <v>53</v>
      </c>
      <c r="M60" s="29">
        <f t="shared" si="11"/>
        <v>50.05</v>
      </c>
      <c r="N60" s="20">
        <f t="shared" si="12"/>
        <v>57</v>
      </c>
      <c r="O60" s="29">
        <f t="shared" si="13"/>
        <v>23.5</v>
      </c>
    </row>
    <row r="61" spans="1:15" s="19" customFormat="1" ht="20.25" customHeight="1">
      <c r="A61" s="20">
        <f t="shared" si="7"/>
        <v>58</v>
      </c>
      <c r="B61" s="20">
        <v>1</v>
      </c>
      <c r="C61" s="20">
        <v>34</v>
      </c>
      <c r="D61" s="20" t="s">
        <v>16</v>
      </c>
      <c r="E61" s="20" t="s">
        <v>42</v>
      </c>
      <c r="F61" s="20">
        <v>4</v>
      </c>
      <c r="G61" s="29">
        <v>26.67</v>
      </c>
      <c r="H61" s="29">
        <v>24.27</v>
      </c>
      <c r="I61" s="29">
        <v>99.99</v>
      </c>
      <c r="J61" s="20">
        <f t="shared" si="8"/>
        <v>58</v>
      </c>
      <c r="K61" s="20">
        <f t="shared" si="9"/>
        <v>50.94</v>
      </c>
      <c r="L61" s="20">
        <f t="shared" si="10"/>
        <v>54</v>
      </c>
      <c r="M61" s="29">
        <f t="shared" si="11"/>
        <v>50.94000000000001</v>
      </c>
      <c r="N61" s="20">
        <f t="shared" si="12"/>
        <v>58</v>
      </c>
      <c r="O61" s="29">
        <f t="shared" si="13"/>
        <v>24.27</v>
      </c>
    </row>
    <row r="62" spans="1:15" s="19" customFormat="1" ht="20.25" customHeight="1">
      <c r="A62" s="20">
        <f t="shared" si="7"/>
        <v>59</v>
      </c>
      <c r="B62" s="20">
        <v>1</v>
      </c>
      <c r="C62" s="20">
        <v>44</v>
      </c>
      <c r="D62" s="20" t="s">
        <v>133</v>
      </c>
      <c r="E62" s="20" t="s">
        <v>42</v>
      </c>
      <c r="F62" s="20">
        <v>4</v>
      </c>
      <c r="G62" s="29">
        <v>25.64</v>
      </c>
      <c r="H62" s="29">
        <v>25.63</v>
      </c>
      <c r="I62" s="29">
        <v>99.99</v>
      </c>
      <c r="J62" s="20">
        <f t="shared" si="8"/>
        <v>54</v>
      </c>
      <c r="K62" s="20">
        <f t="shared" si="9"/>
        <v>51.269999999999996</v>
      </c>
      <c r="L62" s="20">
        <f t="shared" si="10"/>
        <v>56</v>
      </c>
      <c r="M62" s="29">
        <f t="shared" si="11"/>
        <v>51.269999999999996</v>
      </c>
      <c r="N62" s="20">
        <f t="shared" si="12"/>
        <v>59</v>
      </c>
      <c r="O62" s="29">
        <f t="shared" si="13"/>
        <v>25.63</v>
      </c>
    </row>
    <row r="63" spans="1:15" s="19" customFormat="1" ht="20.25" customHeight="1">
      <c r="A63" s="20">
        <f t="shared" si="7"/>
        <v>60</v>
      </c>
      <c r="B63" s="20">
        <v>2</v>
      </c>
      <c r="C63" s="20">
        <v>63</v>
      </c>
      <c r="D63" s="20" t="s">
        <v>60</v>
      </c>
      <c r="E63" s="20" t="s">
        <v>43</v>
      </c>
      <c r="F63" s="20">
        <v>3</v>
      </c>
      <c r="G63" s="29">
        <v>26.62</v>
      </c>
      <c r="H63" s="29">
        <v>26.96</v>
      </c>
      <c r="I63" s="29">
        <v>99.99</v>
      </c>
      <c r="J63" s="20">
        <f t="shared" si="8"/>
        <v>57</v>
      </c>
      <c r="K63" s="20">
        <f t="shared" si="9"/>
        <v>53.58</v>
      </c>
      <c r="L63" s="20">
        <f t="shared" si="10"/>
        <v>57</v>
      </c>
      <c r="M63" s="29">
        <f t="shared" si="11"/>
        <v>53.58</v>
      </c>
      <c r="N63" s="20">
        <f t="shared" si="12"/>
        <v>60</v>
      </c>
      <c r="O63" s="29">
        <f t="shared" si="13"/>
        <v>26.62</v>
      </c>
    </row>
    <row r="64" spans="1:15" s="19" customFormat="1" ht="20.25" customHeight="1">
      <c r="A64" s="20">
        <f t="shared" si="7"/>
        <v>61</v>
      </c>
      <c r="B64" s="20">
        <v>1</v>
      </c>
      <c r="C64" s="20">
        <v>52</v>
      </c>
      <c r="D64" s="20" t="s">
        <v>130</v>
      </c>
      <c r="E64" s="20" t="s">
        <v>46</v>
      </c>
      <c r="F64" s="20">
        <v>2</v>
      </c>
      <c r="G64" s="29">
        <v>27.98</v>
      </c>
      <c r="H64" s="29">
        <v>27.24</v>
      </c>
      <c r="I64" s="29">
        <v>99.99</v>
      </c>
      <c r="J64" s="20">
        <f t="shared" si="8"/>
        <v>62</v>
      </c>
      <c r="K64" s="20">
        <f t="shared" si="9"/>
        <v>55.22</v>
      </c>
      <c r="L64" s="20">
        <f t="shared" si="10"/>
        <v>58</v>
      </c>
      <c r="M64" s="29">
        <f t="shared" si="11"/>
        <v>55.219999999999985</v>
      </c>
      <c r="N64" s="20">
        <f t="shared" si="12"/>
        <v>61</v>
      </c>
      <c r="O64" s="29">
        <f t="shared" si="13"/>
        <v>27.24</v>
      </c>
    </row>
    <row r="65" spans="1:15" s="19" customFormat="1" ht="20.25" customHeight="1">
      <c r="A65" s="20">
        <f t="shared" si="7"/>
        <v>62</v>
      </c>
      <c r="B65" s="20">
        <v>2</v>
      </c>
      <c r="C65" s="20">
        <v>16</v>
      </c>
      <c r="D65" s="20" t="s">
        <v>66</v>
      </c>
      <c r="E65" s="20" t="s">
        <v>44</v>
      </c>
      <c r="F65" s="20">
        <v>6</v>
      </c>
      <c r="G65" s="29">
        <v>27.9</v>
      </c>
      <c r="H65" s="29">
        <v>27.91</v>
      </c>
      <c r="I65" s="29">
        <v>99.99</v>
      </c>
      <c r="J65" s="20">
        <f t="shared" si="8"/>
        <v>61</v>
      </c>
      <c r="K65" s="20">
        <f t="shared" si="9"/>
        <v>55.81</v>
      </c>
      <c r="L65" s="20">
        <f t="shared" si="10"/>
        <v>59</v>
      </c>
      <c r="M65" s="29">
        <f t="shared" si="11"/>
        <v>55.81000000000002</v>
      </c>
      <c r="N65" s="20">
        <f t="shared" si="12"/>
        <v>62</v>
      </c>
      <c r="O65" s="29">
        <f t="shared" si="13"/>
        <v>27.9</v>
      </c>
    </row>
    <row r="66" spans="1:15" s="19" customFormat="1" ht="20.25" customHeight="1">
      <c r="A66" s="20">
        <f t="shared" si="7"/>
        <v>63</v>
      </c>
      <c r="B66" s="20">
        <v>2</v>
      </c>
      <c r="C66" s="20">
        <v>17</v>
      </c>
      <c r="D66" s="20" t="s">
        <v>87</v>
      </c>
      <c r="E66" s="20" t="s">
        <v>45</v>
      </c>
      <c r="F66" s="20">
        <v>7</v>
      </c>
      <c r="G66" s="29">
        <v>33.48</v>
      </c>
      <c r="H66" s="29">
        <v>28.72</v>
      </c>
      <c r="I66" s="29">
        <v>28.24</v>
      </c>
      <c r="J66" s="20">
        <f t="shared" si="8"/>
        <v>77</v>
      </c>
      <c r="K66" s="20">
        <f t="shared" si="9"/>
        <v>62.199999999999996</v>
      </c>
      <c r="L66" s="20">
        <f t="shared" si="10"/>
        <v>67</v>
      </c>
      <c r="M66" s="29">
        <f t="shared" si="11"/>
        <v>56.96</v>
      </c>
      <c r="N66" s="20">
        <f t="shared" si="12"/>
        <v>63</v>
      </c>
      <c r="O66" s="29">
        <f t="shared" si="13"/>
        <v>28.24</v>
      </c>
    </row>
    <row r="67" spans="1:15" s="19" customFormat="1" ht="20.25" customHeight="1">
      <c r="A67" s="20">
        <f t="shared" si="7"/>
        <v>64</v>
      </c>
      <c r="B67" s="20">
        <v>2</v>
      </c>
      <c r="C67" s="20">
        <v>73</v>
      </c>
      <c r="D67" s="20" t="s">
        <v>72</v>
      </c>
      <c r="E67" s="20" t="s">
        <v>43</v>
      </c>
      <c r="F67" s="20">
        <v>3</v>
      </c>
      <c r="G67" s="29">
        <v>31.24</v>
      </c>
      <c r="H67" s="29">
        <v>27.09</v>
      </c>
      <c r="I67" s="29">
        <v>99.99</v>
      </c>
      <c r="J67" s="20">
        <f t="shared" si="8"/>
        <v>72</v>
      </c>
      <c r="K67" s="20">
        <f t="shared" si="9"/>
        <v>58.33</v>
      </c>
      <c r="L67" s="20">
        <f t="shared" si="10"/>
        <v>60</v>
      </c>
      <c r="M67" s="29">
        <f t="shared" si="11"/>
        <v>58.33</v>
      </c>
      <c r="N67" s="20">
        <f t="shared" si="12"/>
        <v>64</v>
      </c>
      <c r="O67" s="29">
        <f t="shared" si="13"/>
        <v>27.09</v>
      </c>
    </row>
    <row r="68" spans="1:15" s="19" customFormat="1" ht="20.25" customHeight="1">
      <c r="A68" s="20">
        <f aca="true" t="shared" si="14" ref="A68:A99">N68</f>
        <v>65</v>
      </c>
      <c r="B68" s="20">
        <v>2</v>
      </c>
      <c r="C68" s="20">
        <v>46</v>
      </c>
      <c r="D68" s="20" t="s">
        <v>17</v>
      </c>
      <c r="E68" s="20" t="s">
        <v>44</v>
      </c>
      <c r="F68" s="20">
        <v>6</v>
      </c>
      <c r="G68" s="29">
        <v>27.12</v>
      </c>
      <c r="H68" s="29">
        <v>31.23</v>
      </c>
      <c r="I68" s="29">
        <v>99.99</v>
      </c>
      <c r="J68" s="20">
        <f aca="true" t="shared" si="15" ref="J68:J99">RANK($G68,$G$4:$G$99,1)</f>
        <v>59</v>
      </c>
      <c r="K68" s="20">
        <f aca="true" t="shared" si="16" ref="K68:K99">SUM(G68:H68)</f>
        <v>58.35</v>
      </c>
      <c r="L68" s="20">
        <f aca="true" t="shared" si="17" ref="L68:L99">RANK($K68,$K$4:$K$99,1)</f>
        <v>61</v>
      </c>
      <c r="M68" s="29">
        <f aca="true" t="shared" si="18" ref="M68:M99">SUM(G68:I68)-MAX(G68:I68)</f>
        <v>58.35000000000001</v>
      </c>
      <c r="N68" s="20">
        <f aca="true" t="shared" si="19" ref="N68:N99">RANK($M68,$M$4:$M$99,1)</f>
        <v>65</v>
      </c>
      <c r="O68" s="29">
        <f aca="true" t="shared" si="20" ref="O68:O99">MIN(G68:I68)</f>
        <v>27.12</v>
      </c>
    </row>
    <row r="69" spans="1:15" s="19" customFormat="1" ht="20.25" customHeight="1">
      <c r="A69" s="20">
        <f t="shared" si="14"/>
        <v>66</v>
      </c>
      <c r="B69" s="20">
        <v>1</v>
      </c>
      <c r="C69" s="20">
        <v>37</v>
      </c>
      <c r="D69" s="20" t="s">
        <v>70</v>
      </c>
      <c r="E69" s="20" t="s">
        <v>45</v>
      </c>
      <c r="F69" s="20">
        <v>7</v>
      </c>
      <c r="G69" s="29">
        <v>29.98</v>
      </c>
      <c r="H69" s="29">
        <v>28.46</v>
      </c>
      <c r="I69" s="29">
        <v>32.19</v>
      </c>
      <c r="J69" s="20">
        <f t="shared" si="15"/>
        <v>67</v>
      </c>
      <c r="K69" s="20">
        <f t="shared" si="16"/>
        <v>58.44</v>
      </c>
      <c r="L69" s="20">
        <f t="shared" si="17"/>
        <v>62</v>
      </c>
      <c r="M69" s="29">
        <f t="shared" si="18"/>
        <v>58.44</v>
      </c>
      <c r="N69" s="20">
        <f t="shared" si="19"/>
        <v>66</v>
      </c>
      <c r="O69" s="29">
        <f t="shared" si="20"/>
        <v>28.46</v>
      </c>
    </row>
    <row r="70" spans="1:15" s="19" customFormat="1" ht="20.25" customHeight="1">
      <c r="A70" s="20">
        <f t="shared" si="14"/>
        <v>67</v>
      </c>
      <c r="B70" s="20">
        <v>1</v>
      </c>
      <c r="C70" s="20">
        <v>66</v>
      </c>
      <c r="D70" s="20" t="s">
        <v>85</v>
      </c>
      <c r="E70" s="20" t="s">
        <v>44</v>
      </c>
      <c r="F70" s="20">
        <v>6</v>
      </c>
      <c r="G70" s="29">
        <v>30.15</v>
      </c>
      <c r="H70" s="29">
        <v>28.96</v>
      </c>
      <c r="I70" s="29">
        <v>99.99</v>
      </c>
      <c r="J70" s="20">
        <f t="shared" si="15"/>
        <v>68</v>
      </c>
      <c r="K70" s="20">
        <f t="shared" si="16"/>
        <v>59.11</v>
      </c>
      <c r="L70" s="20">
        <f t="shared" si="17"/>
        <v>63</v>
      </c>
      <c r="M70" s="29">
        <f t="shared" si="18"/>
        <v>59.11</v>
      </c>
      <c r="N70" s="20">
        <f t="shared" si="19"/>
        <v>67</v>
      </c>
      <c r="O70" s="29">
        <f t="shared" si="20"/>
        <v>28.96</v>
      </c>
    </row>
    <row r="71" spans="1:15" s="19" customFormat="1" ht="20.25" customHeight="1">
      <c r="A71" s="20">
        <f t="shared" si="14"/>
        <v>68</v>
      </c>
      <c r="B71" s="20">
        <v>1</v>
      </c>
      <c r="C71" s="20">
        <v>15</v>
      </c>
      <c r="D71" s="20" t="s">
        <v>23</v>
      </c>
      <c r="E71" s="20" t="s">
        <v>48</v>
      </c>
      <c r="F71" s="20">
        <v>5</v>
      </c>
      <c r="G71" s="29">
        <v>31.19</v>
      </c>
      <c r="H71" s="29">
        <v>28.63</v>
      </c>
      <c r="I71" s="29">
        <v>99.99</v>
      </c>
      <c r="J71" s="20">
        <f t="shared" si="15"/>
        <v>71</v>
      </c>
      <c r="K71" s="20">
        <f t="shared" si="16"/>
        <v>59.82</v>
      </c>
      <c r="L71" s="20">
        <f t="shared" si="17"/>
        <v>64</v>
      </c>
      <c r="M71" s="29">
        <f t="shared" si="18"/>
        <v>59.82000000000001</v>
      </c>
      <c r="N71" s="20">
        <f t="shared" si="19"/>
        <v>68</v>
      </c>
      <c r="O71" s="29">
        <f t="shared" si="20"/>
        <v>28.63</v>
      </c>
    </row>
    <row r="72" spans="1:15" s="19" customFormat="1" ht="20.25" customHeight="1">
      <c r="A72" s="20">
        <f t="shared" si="14"/>
        <v>69</v>
      </c>
      <c r="B72" s="20">
        <v>1</v>
      </c>
      <c r="C72" s="20">
        <v>6</v>
      </c>
      <c r="D72" s="20" t="s">
        <v>83</v>
      </c>
      <c r="E72" s="20" t="s">
        <v>44</v>
      </c>
      <c r="F72" s="20">
        <v>6</v>
      </c>
      <c r="G72" s="29">
        <v>29.82</v>
      </c>
      <c r="H72" s="29">
        <v>30.54</v>
      </c>
      <c r="I72" s="29">
        <v>99.99</v>
      </c>
      <c r="J72" s="20">
        <f t="shared" si="15"/>
        <v>65</v>
      </c>
      <c r="K72" s="20">
        <f t="shared" si="16"/>
        <v>60.36</v>
      </c>
      <c r="L72" s="20">
        <f t="shared" si="17"/>
        <v>65</v>
      </c>
      <c r="M72" s="29">
        <f t="shared" si="18"/>
        <v>60.36</v>
      </c>
      <c r="N72" s="20">
        <f t="shared" si="19"/>
        <v>69</v>
      </c>
      <c r="O72" s="29">
        <f t="shared" si="20"/>
        <v>29.82</v>
      </c>
    </row>
    <row r="73" spans="1:15" s="19" customFormat="1" ht="20.25" customHeight="1">
      <c r="A73" s="20">
        <f t="shared" si="14"/>
        <v>70</v>
      </c>
      <c r="B73" s="20">
        <v>2</v>
      </c>
      <c r="C73" s="20">
        <v>67</v>
      </c>
      <c r="D73" s="20" t="s">
        <v>91</v>
      </c>
      <c r="E73" s="20" t="s">
        <v>45</v>
      </c>
      <c r="F73" s="20">
        <v>7</v>
      </c>
      <c r="G73" s="29">
        <v>28.89</v>
      </c>
      <c r="H73" s="29">
        <v>99.99</v>
      </c>
      <c r="I73" s="29">
        <v>31.67</v>
      </c>
      <c r="J73" s="20">
        <f t="shared" si="15"/>
        <v>63</v>
      </c>
      <c r="K73" s="20">
        <f t="shared" si="16"/>
        <v>128.88</v>
      </c>
      <c r="L73" s="20">
        <f t="shared" si="17"/>
        <v>88</v>
      </c>
      <c r="M73" s="29">
        <f t="shared" si="18"/>
        <v>60.56000000000002</v>
      </c>
      <c r="N73" s="20">
        <f t="shared" si="19"/>
        <v>70</v>
      </c>
      <c r="O73" s="29">
        <f t="shared" si="20"/>
        <v>28.89</v>
      </c>
    </row>
    <row r="74" spans="1:15" s="19" customFormat="1" ht="20.25" customHeight="1">
      <c r="A74" s="20">
        <f t="shared" si="14"/>
        <v>71</v>
      </c>
      <c r="B74" s="20">
        <v>2</v>
      </c>
      <c r="C74" s="20">
        <v>14</v>
      </c>
      <c r="D74" s="20" t="s">
        <v>57</v>
      </c>
      <c r="E74" s="20" t="s">
        <v>42</v>
      </c>
      <c r="F74" s="20">
        <v>4</v>
      </c>
      <c r="G74" s="29">
        <v>30.34</v>
      </c>
      <c r="H74" s="29">
        <v>31.39</v>
      </c>
      <c r="I74" s="29">
        <v>99.99</v>
      </c>
      <c r="J74" s="20">
        <f t="shared" si="15"/>
        <v>69</v>
      </c>
      <c r="K74" s="20">
        <f t="shared" si="16"/>
        <v>61.730000000000004</v>
      </c>
      <c r="L74" s="20">
        <f t="shared" si="17"/>
        <v>66</v>
      </c>
      <c r="M74" s="29">
        <f t="shared" si="18"/>
        <v>61.730000000000004</v>
      </c>
      <c r="N74" s="20">
        <f t="shared" si="19"/>
        <v>71</v>
      </c>
      <c r="O74" s="29">
        <f t="shared" si="20"/>
        <v>30.34</v>
      </c>
    </row>
    <row r="75" spans="1:15" s="19" customFormat="1" ht="20.25" customHeight="1">
      <c r="A75" s="20">
        <f t="shared" si="14"/>
        <v>72</v>
      </c>
      <c r="B75" s="20">
        <v>2</v>
      </c>
      <c r="C75" s="20">
        <v>35</v>
      </c>
      <c r="D75" s="20" t="s">
        <v>22</v>
      </c>
      <c r="E75" s="20" t="s">
        <v>48</v>
      </c>
      <c r="F75" s="20">
        <v>5</v>
      </c>
      <c r="G75" s="29">
        <v>35.16</v>
      </c>
      <c r="H75" s="29">
        <v>27.85</v>
      </c>
      <c r="I75" s="29">
        <v>99.99</v>
      </c>
      <c r="J75" s="20">
        <f t="shared" si="15"/>
        <v>79</v>
      </c>
      <c r="K75" s="20">
        <f t="shared" si="16"/>
        <v>63.01</v>
      </c>
      <c r="L75" s="20">
        <f t="shared" si="17"/>
        <v>68</v>
      </c>
      <c r="M75" s="29">
        <f t="shared" si="18"/>
        <v>63.010000000000005</v>
      </c>
      <c r="N75" s="20">
        <f t="shared" si="19"/>
        <v>72</v>
      </c>
      <c r="O75" s="29">
        <f t="shared" si="20"/>
        <v>27.85</v>
      </c>
    </row>
    <row r="76" spans="1:15" s="19" customFormat="1" ht="20.25" customHeight="1">
      <c r="A76" s="20">
        <f t="shared" si="14"/>
        <v>73</v>
      </c>
      <c r="B76" s="20">
        <v>1</v>
      </c>
      <c r="C76" s="20">
        <v>76</v>
      </c>
      <c r="D76" s="20" t="s">
        <v>86</v>
      </c>
      <c r="E76" s="20" t="s">
        <v>44</v>
      </c>
      <c r="F76" s="20">
        <v>6</v>
      </c>
      <c r="G76" s="29">
        <v>34.66</v>
      </c>
      <c r="H76" s="29">
        <v>30.99</v>
      </c>
      <c r="I76" s="29">
        <v>99.99</v>
      </c>
      <c r="J76" s="20">
        <f t="shared" si="15"/>
        <v>78</v>
      </c>
      <c r="K76" s="20">
        <f t="shared" si="16"/>
        <v>65.64999999999999</v>
      </c>
      <c r="L76" s="20">
        <f t="shared" si="17"/>
        <v>69</v>
      </c>
      <c r="M76" s="29">
        <f t="shared" si="18"/>
        <v>65.64999999999999</v>
      </c>
      <c r="N76" s="20">
        <f t="shared" si="19"/>
        <v>73</v>
      </c>
      <c r="O76" s="29">
        <f t="shared" si="20"/>
        <v>30.99</v>
      </c>
    </row>
    <row r="77" spans="1:15" s="19" customFormat="1" ht="20.25" customHeight="1">
      <c r="A77" s="20">
        <f t="shared" si="14"/>
        <v>74</v>
      </c>
      <c r="B77" s="20">
        <v>1</v>
      </c>
      <c r="C77" s="20">
        <v>36</v>
      </c>
      <c r="D77" s="20" t="s">
        <v>84</v>
      </c>
      <c r="E77" s="20" t="s">
        <v>44</v>
      </c>
      <c r="F77" s="20">
        <v>6</v>
      </c>
      <c r="G77" s="29">
        <v>33.17</v>
      </c>
      <c r="H77" s="29">
        <v>34.47</v>
      </c>
      <c r="I77" s="29">
        <v>99.99</v>
      </c>
      <c r="J77" s="20">
        <f t="shared" si="15"/>
        <v>75</v>
      </c>
      <c r="K77" s="20">
        <f t="shared" si="16"/>
        <v>67.64</v>
      </c>
      <c r="L77" s="20">
        <f t="shared" si="17"/>
        <v>70</v>
      </c>
      <c r="M77" s="29">
        <f t="shared" si="18"/>
        <v>67.64</v>
      </c>
      <c r="N77" s="20">
        <f t="shared" si="19"/>
        <v>74</v>
      </c>
      <c r="O77" s="29">
        <f t="shared" si="20"/>
        <v>33.17</v>
      </c>
    </row>
    <row r="78" spans="1:15" s="19" customFormat="1" ht="20.25" customHeight="1">
      <c r="A78" s="20">
        <f t="shared" si="14"/>
        <v>75</v>
      </c>
      <c r="B78" s="20">
        <v>2</v>
      </c>
      <c r="C78" s="20">
        <v>27</v>
      </c>
      <c r="D78" s="20" t="s">
        <v>88</v>
      </c>
      <c r="E78" s="20" t="s">
        <v>45</v>
      </c>
      <c r="F78" s="20">
        <v>7</v>
      </c>
      <c r="G78" s="29">
        <v>36.02</v>
      </c>
      <c r="H78" s="29">
        <v>33.32</v>
      </c>
      <c r="I78" s="29">
        <v>99.99</v>
      </c>
      <c r="J78" s="20">
        <f t="shared" si="15"/>
        <v>81</v>
      </c>
      <c r="K78" s="20">
        <f t="shared" si="16"/>
        <v>69.34</v>
      </c>
      <c r="L78" s="20">
        <f t="shared" si="17"/>
        <v>71</v>
      </c>
      <c r="M78" s="29">
        <f t="shared" si="18"/>
        <v>69.33999999999999</v>
      </c>
      <c r="N78" s="20">
        <f t="shared" si="19"/>
        <v>75</v>
      </c>
      <c r="O78" s="29">
        <f t="shared" si="20"/>
        <v>33.32</v>
      </c>
    </row>
    <row r="79" spans="1:15" s="19" customFormat="1" ht="20.25" customHeight="1">
      <c r="A79" s="20">
        <f t="shared" si="14"/>
        <v>76</v>
      </c>
      <c r="B79" s="20">
        <v>1</v>
      </c>
      <c r="C79" s="20">
        <v>19</v>
      </c>
      <c r="D79" s="20" t="s">
        <v>95</v>
      </c>
      <c r="E79" s="20" t="s">
        <v>50</v>
      </c>
      <c r="F79" s="20">
        <v>9</v>
      </c>
      <c r="G79" s="29">
        <v>35.5</v>
      </c>
      <c r="H79" s="29">
        <v>34.5</v>
      </c>
      <c r="I79" s="29">
        <v>99.99</v>
      </c>
      <c r="J79" s="20">
        <f t="shared" si="15"/>
        <v>80</v>
      </c>
      <c r="K79" s="20">
        <f t="shared" si="16"/>
        <v>70</v>
      </c>
      <c r="L79" s="20">
        <f t="shared" si="17"/>
        <v>72</v>
      </c>
      <c r="M79" s="29">
        <f t="shared" si="18"/>
        <v>70.00000000000001</v>
      </c>
      <c r="N79" s="20">
        <f t="shared" si="19"/>
        <v>76</v>
      </c>
      <c r="O79" s="29">
        <f t="shared" si="20"/>
        <v>34.5</v>
      </c>
    </row>
    <row r="80" spans="1:15" s="19" customFormat="1" ht="20.25" customHeight="1">
      <c r="A80" s="20">
        <f t="shared" si="14"/>
        <v>77</v>
      </c>
      <c r="B80" s="20">
        <v>2</v>
      </c>
      <c r="C80" s="20">
        <v>65</v>
      </c>
      <c r="D80" s="20" t="s">
        <v>82</v>
      </c>
      <c r="E80" s="20" t="s">
        <v>48</v>
      </c>
      <c r="F80" s="20">
        <v>5</v>
      </c>
      <c r="G80" s="29">
        <v>37.17</v>
      </c>
      <c r="H80" s="31">
        <v>33.92</v>
      </c>
      <c r="I80" s="29">
        <v>99.99</v>
      </c>
      <c r="J80" s="20">
        <f t="shared" si="15"/>
        <v>85</v>
      </c>
      <c r="K80" s="20">
        <f t="shared" si="16"/>
        <v>71.09</v>
      </c>
      <c r="L80" s="20">
        <f t="shared" si="17"/>
        <v>73</v>
      </c>
      <c r="M80" s="29">
        <f t="shared" si="18"/>
        <v>71.08999999999999</v>
      </c>
      <c r="N80" s="20">
        <f t="shared" si="19"/>
        <v>77</v>
      </c>
      <c r="O80" s="29">
        <f t="shared" si="20"/>
        <v>33.92</v>
      </c>
    </row>
    <row r="81" spans="1:15" s="19" customFormat="1" ht="20.25" customHeight="1">
      <c r="A81" s="20">
        <f t="shared" si="14"/>
        <v>78</v>
      </c>
      <c r="B81" s="20">
        <v>1</v>
      </c>
      <c r="C81" s="20">
        <v>21</v>
      </c>
      <c r="D81" s="20" t="s">
        <v>54</v>
      </c>
      <c r="E81" s="20" t="s">
        <v>47</v>
      </c>
      <c r="F81" s="20">
        <v>1</v>
      </c>
      <c r="G81" s="29">
        <v>36.68</v>
      </c>
      <c r="H81" s="29">
        <v>35.13</v>
      </c>
      <c r="I81" s="29">
        <v>99.99</v>
      </c>
      <c r="J81" s="20">
        <f t="shared" si="15"/>
        <v>84</v>
      </c>
      <c r="K81" s="20">
        <f t="shared" si="16"/>
        <v>71.81</v>
      </c>
      <c r="L81" s="20">
        <f t="shared" si="17"/>
        <v>74</v>
      </c>
      <c r="M81" s="29">
        <f t="shared" si="18"/>
        <v>71.81000000000002</v>
      </c>
      <c r="N81" s="20">
        <f t="shared" si="19"/>
        <v>78</v>
      </c>
      <c r="O81" s="29">
        <f t="shared" si="20"/>
        <v>35.13</v>
      </c>
    </row>
    <row r="82" spans="1:15" s="19" customFormat="1" ht="20.25" customHeight="1">
      <c r="A82" s="20">
        <f t="shared" si="14"/>
        <v>79</v>
      </c>
      <c r="B82" s="20">
        <v>2</v>
      </c>
      <c r="C82" s="20">
        <v>18</v>
      </c>
      <c r="D82" s="20" t="s">
        <v>65</v>
      </c>
      <c r="E82" s="20" t="s">
        <v>49</v>
      </c>
      <c r="F82" s="20">
        <v>8</v>
      </c>
      <c r="G82" s="29">
        <v>39.06</v>
      </c>
      <c r="H82" s="29">
        <v>34.64</v>
      </c>
      <c r="I82" s="29">
        <v>99.99</v>
      </c>
      <c r="J82" s="20">
        <f t="shared" si="15"/>
        <v>88</v>
      </c>
      <c r="K82" s="20">
        <f t="shared" si="16"/>
        <v>73.7</v>
      </c>
      <c r="L82" s="20">
        <f t="shared" si="17"/>
        <v>75</v>
      </c>
      <c r="M82" s="29">
        <f t="shared" si="18"/>
        <v>73.7</v>
      </c>
      <c r="N82" s="20">
        <f t="shared" si="19"/>
        <v>79</v>
      </c>
      <c r="O82" s="29">
        <f t="shared" si="20"/>
        <v>34.64</v>
      </c>
    </row>
    <row r="83" spans="1:15" s="19" customFormat="1" ht="20.25" customHeight="1">
      <c r="A83" s="20">
        <f t="shared" si="14"/>
        <v>80</v>
      </c>
      <c r="B83" s="20">
        <v>1</v>
      </c>
      <c r="C83" s="22">
        <v>29</v>
      </c>
      <c r="D83" s="20" t="s">
        <v>96</v>
      </c>
      <c r="E83" s="20" t="s">
        <v>50</v>
      </c>
      <c r="F83" s="20">
        <v>9</v>
      </c>
      <c r="G83" s="29">
        <v>39.33</v>
      </c>
      <c r="H83" s="29">
        <v>34.48</v>
      </c>
      <c r="I83" s="29">
        <v>99.99</v>
      </c>
      <c r="J83" s="20">
        <f t="shared" si="15"/>
        <v>89</v>
      </c>
      <c r="K83" s="20">
        <f t="shared" si="16"/>
        <v>73.81</v>
      </c>
      <c r="L83" s="20">
        <f t="shared" si="17"/>
        <v>76</v>
      </c>
      <c r="M83" s="29">
        <f t="shared" si="18"/>
        <v>73.81000000000002</v>
      </c>
      <c r="N83" s="20">
        <f t="shared" si="19"/>
        <v>80</v>
      </c>
      <c r="O83" s="29">
        <f t="shared" si="20"/>
        <v>34.48</v>
      </c>
    </row>
    <row r="84" spans="1:15" s="19" customFormat="1" ht="20.25" customHeight="1">
      <c r="A84" s="20">
        <f t="shared" si="14"/>
        <v>81</v>
      </c>
      <c r="B84" s="20">
        <v>1</v>
      </c>
      <c r="C84" s="20">
        <v>41</v>
      </c>
      <c r="D84" s="20" t="s">
        <v>69</v>
      </c>
      <c r="E84" s="20" t="s">
        <v>47</v>
      </c>
      <c r="F84" s="20">
        <v>1</v>
      </c>
      <c r="G84" s="29">
        <v>38.41</v>
      </c>
      <c r="H84" s="29">
        <v>36.97</v>
      </c>
      <c r="I84" s="29">
        <v>99.99</v>
      </c>
      <c r="J84" s="20">
        <f t="shared" si="15"/>
        <v>87</v>
      </c>
      <c r="K84" s="20">
        <f t="shared" si="16"/>
        <v>75.38</v>
      </c>
      <c r="L84" s="20">
        <f t="shared" si="17"/>
        <v>77</v>
      </c>
      <c r="M84" s="29">
        <f t="shared" si="18"/>
        <v>75.38000000000001</v>
      </c>
      <c r="N84" s="20">
        <f t="shared" si="19"/>
        <v>81</v>
      </c>
      <c r="O84" s="29">
        <f t="shared" si="20"/>
        <v>36.97</v>
      </c>
    </row>
    <row r="85" spans="1:15" s="19" customFormat="1" ht="20.25" customHeight="1">
      <c r="A85" s="20">
        <f t="shared" si="14"/>
        <v>82</v>
      </c>
      <c r="B85" s="20">
        <v>2</v>
      </c>
      <c r="C85" s="20">
        <v>51</v>
      </c>
      <c r="D85" s="20" t="s">
        <v>77</v>
      </c>
      <c r="E85" s="20" t="s">
        <v>47</v>
      </c>
      <c r="F85" s="20">
        <v>1</v>
      </c>
      <c r="G85" s="29">
        <v>39.46</v>
      </c>
      <c r="H85" s="29">
        <v>37.27</v>
      </c>
      <c r="I85" s="29">
        <v>99.99</v>
      </c>
      <c r="J85" s="20">
        <f t="shared" si="15"/>
        <v>90</v>
      </c>
      <c r="K85" s="20">
        <f t="shared" si="16"/>
        <v>76.73</v>
      </c>
      <c r="L85" s="20">
        <f t="shared" si="17"/>
        <v>78</v>
      </c>
      <c r="M85" s="29">
        <f t="shared" si="18"/>
        <v>76.73</v>
      </c>
      <c r="N85" s="20">
        <f t="shared" si="19"/>
        <v>82</v>
      </c>
      <c r="O85" s="29">
        <f t="shared" si="20"/>
        <v>37.27</v>
      </c>
    </row>
    <row r="86" spans="1:15" s="19" customFormat="1" ht="20.25" customHeight="1">
      <c r="A86" s="20">
        <f t="shared" si="14"/>
        <v>83</v>
      </c>
      <c r="B86" s="20">
        <v>1</v>
      </c>
      <c r="C86" s="20">
        <v>11</v>
      </c>
      <c r="D86" s="20" t="s">
        <v>76</v>
      </c>
      <c r="E86" s="20" t="s">
        <v>47</v>
      </c>
      <c r="F86" s="20">
        <v>1</v>
      </c>
      <c r="G86" s="29">
        <v>40.07</v>
      </c>
      <c r="H86" s="29">
        <v>40.67</v>
      </c>
      <c r="I86" s="29">
        <v>99.99</v>
      </c>
      <c r="J86" s="20">
        <f t="shared" si="15"/>
        <v>91</v>
      </c>
      <c r="K86" s="20">
        <f t="shared" si="16"/>
        <v>80.74000000000001</v>
      </c>
      <c r="L86" s="20">
        <f t="shared" si="17"/>
        <v>79</v>
      </c>
      <c r="M86" s="29">
        <f t="shared" si="18"/>
        <v>80.74000000000002</v>
      </c>
      <c r="N86" s="20">
        <f t="shared" si="19"/>
        <v>83</v>
      </c>
      <c r="O86" s="29">
        <f t="shared" si="20"/>
        <v>40.07</v>
      </c>
    </row>
    <row r="87" spans="1:15" s="19" customFormat="1" ht="20.25" customHeight="1">
      <c r="A87" s="20">
        <f t="shared" si="14"/>
        <v>84</v>
      </c>
      <c r="B87" s="20">
        <v>2</v>
      </c>
      <c r="C87" s="20">
        <v>64</v>
      </c>
      <c r="D87" s="20" t="s">
        <v>15</v>
      </c>
      <c r="E87" s="20" t="s">
        <v>42</v>
      </c>
      <c r="F87" s="20">
        <v>4</v>
      </c>
      <c r="G87" s="29">
        <v>36.63</v>
      </c>
      <c r="H87" s="29">
        <v>44.4</v>
      </c>
      <c r="I87" s="29">
        <v>99.99</v>
      </c>
      <c r="J87" s="20">
        <f t="shared" si="15"/>
        <v>83</v>
      </c>
      <c r="K87" s="20">
        <f t="shared" si="16"/>
        <v>81.03</v>
      </c>
      <c r="L87" s="20">
        <f t="shared" si="17"/>
        <v>80</v>
      </c>
      <c r="M87" s="29">
        <f t="shared" si="18"/>
        <v>81.02999999999999</v>
      </c>
      <c r="N87" s="20">
        <f t="shared" si="19"/>
        <v>84</v>
      </c>
      <c r="O87" s="29">
        <f t="shared" si="20"/>
        <v>36.63</v>
      </c>
    </row>
    <row r="88" spans="1:15" s="19" customFormat="1" ht="20.25" customHeight="1">
      <c r="A88" s="20">
        <f t="shared" si="14"/>
        <v>85</v>
      </c>
      <c r="B88" s="20">
        <v>1</v>
      </c>
      <c r="C88" s="20">
        <v>24</v>
      </c>
      <c r="D88" s="20" t="s">
        <v>80</v>
      </c>
      <c r="E88" s="20" t="s">
        <v>42</v>
      </c>
      <c r="F88" s="20">
        <v>4</v>
      </c>
      <c r="G88" s="29">
        <v>52.9</v>
      </c>
      <c r="H88" s="29">
        <v>34.41</v>
      </c>
      <c r="I88" s="29">
        <v>99.99</v>
      </c>
      <c r="J88" s="20">
        <f t="shared" si="15"/>
        <v>95</v>
      </c>
      <c r="K88" s="20">
        <f t="shared" si="16"/>
        <v>87.31</v>
      </c>
      <c r="L88" s="20">
        <f t="shared" si="17"/>
        <v>81</v>
      </c>
      <c r="M88" s="29">
        <f t="shared" si="18"/>
        <v>87.31000000000002</v>
      </c>
      <c r="N88" s="20">
        <f t="shared" si="19"/>
        <v>85</v>
      </c>
      <c r="O88" s="29">
        <f t="shared" si="20"/>
        <v>34.41</v>
      </c>
    </row>
    <row r="89" spans="1:15" s="19" customFormat="1" ht="20.25" customHeight="1">
      <c r="A89" s="20">
        <f t="shared" si="14"/>
        <v>86</v>
      </c>
      <c r="B89" s="20">
        <v>2</v>
      </c>
      <c r="C89" s="20">
        <v>9</v>
      </c>
      <c r="D89" s="20" t="s">
        <v>94</v>
      </c>
      <c r="E89" s="20" t="s">
        <v>50</v>
      </c>
      <c r="F89" s="20">
        <v>9</v>
      </c>
      <c r="G89" s="29">
        <v>49.43</v>
      </c>
      <c r="H89" s="29">
        <v>44.11</v>
      </c>
      <c r="I89" s="29">
        <v>99.99</v>
      </c>
      <c r="J89" s="20">
        <f t="shared" si="15"/>
        <v>92</v>
      </c>
      <c r="K89" s="20">
        <f t="shared" si="16"/>
        <v>93.53999999999999</v>
      </c>
      <c r="L89" s="20">
        <f t="shared" si="17"/>
        <v>82</v>
      </c>
      <c r="M89" s="29">
        <f t="shared" si="18"/>
        <v>93.53999999999998</v>
      </c>
      <c r="N89" s="20">
        <f t="shared" si="19"/>
        <v>86</v>
      </c>
      <c r="O89" s="29">
        <f t="shared" si="20"/>
        <v>44.11</v>
      </c>
    </row>
    <row r="90" spans="1:15" s="19" customFormat="1" ht="20.25" customHeight="1">
      <c r="A90" s="20">
        <f t="shared" si="14"/>
        <v>87</v>
      </c>
      <c r="B90" s="20">
        <v>1</v>
      </c>
      <c r="C90" s="20">
        <v>77</v>
      </c>
      <c r="D90" s="20" t="s">
        <v>92</v>
      </c>
      <c r="E90" s="20" t="s">
        <v>45</v>
      </c>
      <c r="F90" s="20">
        <v>7</v>
      </c>
      <c r="G90" s="29">
        <v>51.1</v>
      </c>
      <c r="H90" s="29">
        <v>47.9</v>
      </c>
      <c r="I90" s="29">
        <v>99.99</v>
      </c>
      <c r="J90" s="20">
        <f t="shared" si="15"/>
        <v>93</v>
      </c>
      <c r="K90" s="20">
        <f t="shared" si="16"/>
        <v>99</v>
      </c>
      <c r="L90" s="20">
        <f t="shared" si="17"/>
        <v>83</v>
      </c>
      <c r="M90" s="29">
        <f t="shared" si="18"/>
        <v>99.00000000000001</v>
      </c>
      <c r="N90" s="20">
        <f t="shared" si="19"/>
        <v>87</v>
      </c>
      <c r="O90" s="29">
        <f t="shared" si="20"/>
        <v>47.9</v>
      </c>
    </row>
    <row r="91" spans="1:15" s="19" customFormat="1" ht="20.25" customHeight="1">
      <c r="A91" s="20">
        <f t="shared" si="14"/>
        <v>88</v>
      </c>
      <c r="B91" s="20">
        <v>2</v>
      </c>
      <c r="C91" s="20">
        <v>58</v>
      </c>
      <c r="D91" s="20" t="s">
        <v>64</v>
      </c>
      <c r="E91" s="20" t="s">
        <v>49</v>
      </c>
      <c r="F91" s="20">
        <v>8</v>
      </c>
      <c r="G91" s="29">
        <v>51.45</v>
      </c>
      <c r="H91" s="29">
        <v>48.29</v>
      </c>
      <c r="I91" s="29">
        <v>99.99</v>
      </c>
      <c r="J91" s="20">
        <f t="shared" si="15"/>
        <v>94</v>
      </c>
      <c r="K91" s="20">
        <f t="shared" si="16"/>
        <v>99.74000000000001</v>
      </c>
      <c r="L91" s="20">
        <f t="shared" si="17"/>
        <v>84</v>
      </c>
      <c r="M91" s="29">
        <f t="shared" si="18"/>
        <v>99.74000000000002</v>
      </c>
      <c r="N91" s="20">
        <f t="shared" si="19"/>
        <v>88</v>
      </c>
      <c r="O91" s="29">
        <f t="shared" si="20"/>
        <v>48.29</v>
      </c>
    </row>
    <row r="92" spans="1:15" s="19" customFormat="1" ht="20.25" customHeight="1">
      <c r="A92" s="20">
        <f t="shared" si="14"/>
        <v>89</v>
      </c>
      <c r="B92" s="20">
        <v>1</v>
      </c>
      <c r="C92" s="20">
        <v>1</v>
      </c>
      <c r="D92" s="20" t="s">
        <v>53</v>
      </c>
      <c r="E92" s="20" t="s">
        <v>47</v>
      </c>
      <c r="F92" s="20">
        <v>1</v>
      </c>
      <c r="G92" s="29">
        <v>28.93</v>
      </c>
      <c r="H92" s="29">
        <v>99.99</v>
      </c>
      <c r="I92" s="29">
        <v>99.99</v>
      </c>
      <c r="J92" s="20">
        <f t="shared" si="15"/>
        <v>64</v>
      </c>
      <c r="K92" s="20">
        <f t="shared" si="16"/>
        <v>128.92</v>
      </c>
      <c r="L92" s="20">
        <f t="shared" si="17"/>
        <v>89</v>
      </c>
      <c r="M92" s="29">
        <f t="shared" si="18"/>
        <v>128.91999999999996</v>
      </c>
      <c r="N92" s="20">
        <f t="shared" si="19"/>
        <v>89</v>
      </c>
      <c r="O92" s="29">
        <f t="shared" si="20"/>
        <v>28.93</v>
      </c>
    </row>
    <row r="93" spans="1:15" s="19" customFormat="1" ht="20.25" customHeight="1">
      <c r="A93" s="20">
        <f t="shared" si="14"/>
        <v>90</v>
      </c>
      <c r="B93" s="20">
        <v>2</v>
      </c>
      <c r="C93" s="20">
        <v>48</v>
      </c>
      <c r="D93" s="20" t="s">
        <v>55</v>
      </c>
      <c r="E93" s="20" t="s">
        <v>49</v>
      </c>
      <c r="F93" s="20">
        <v>8</v>
      </c>
      <c r="G93" s="29">
        <v>29.86</v>
      </c>
      <c r="H93" s="29">
        <v>99.99</v>
      </c>
      <c r="I93" s="29">
        <v>99.99</v>
      </c>
      <c r="J93" s="20">
        <f t="shared" si="15"/>
        <v>66</v>
      </c>
      <c r="K93" s="20">
        <f t="shared" si="16"/>
        <v>129.85</v>
      </c>
      <c r="L93" s="20">
        <f t="shared" si="17"/>
        <v>90</v>
      </c>
      <c r="M93" s="29">
        <f t="shared" si="18"/>
        <v>129.84999999999997</v>
      </c>
      <c r="N93" s="20">
        <f t="shared" si="19"/>
        <v>90</v>
      </c>
      <c r="O93" s="29">
        <f t="shared" si="20"/>
        <v>29.86</v>
      </c>
    </row>
    <row r="94" spans="1:15" s="19" customFormat="1" ht="20.25" customHeight="1">
      <c r="A94" s="20">
        <f t="shared" si="14"/>
        <v>91</v>
      </c>
      <c r="B94" s="20">
        <v>1</v>
      </c>
      <c r="C94" s="20">
        <v>31</v>
      </c>
      <c r="D94" s="20" t="s">
        <v>25</v>
      </c>
      <c r="E94" s="20" t="s">
        <v>47</v>
      </c>
      <c r="F94" s="20">
        <v>1</v>
      </c>
      <c r="G94" s="29">
        <v>30.83</v>
      </c>
      <c r="H94" s="29">
        <v>99.99</v>
      </c>
      <c r="I94" s="29">
        <v>99.99</v>
      </c>
      <c r="J94" s="20">
        <f t="shared" si="15"/>
        <v>70</v>
      </c>
      <c r="K94" s="20">
        <f t="shared" si="16"/>
        <v>130.82</v>
      </c>
      <c r="L94" s="20">
        <f t="shared" si="17"/>
        <v>91</v>
      </c>
      <c r="M94" s="29">
        <f t="shared" si="18"/>
        <v>130.82</v>
      </c>
      <c r="N94" s="20">
        <f t="shared" si="19"/>
        <v>91</v>
      </c>
      <c r="O94" s="29">
        <f t="shared" si="20"/>
        <v>30.83</v>
      </c>
    </row>
    <row r="95" spans="1:15" s="19" customFormat="1" ht="20.25" customHeight="1">
      <c r="A95" s="20">
        <f t="shared" si="14"/>
        <v>92</v>
      </c>
      <c r="B95" s="20">
        <v>2</v>
      </c>
      <c r="C95" s="20">
        <v>28</v>
      </c>
      <c r="D95" s="20" t="s">
        <v>93</v>
      </c>
      <c r="E95" s="20" t="s">
        <v>49</v>
      </c>
      <c r="F95" s="20">
        <v>8</v>
      </c>
      <c r="G95" s="29">
        <v>31.93</v>
      </c>
      <c r="H95" s="29">
        <v>99.99</v>
      </c>
      <c r="I95" s="29">
        <v>99.99</v>
      </c>
      <c r="J95" s="20">
        <f t="shared" si="15"/>
        <v>73</v>
      </c>
      <c r="K95" s="20">
        <f t="shared" si="16"/>
        <v>131.92</v>
      </c>
      <c r="L95" s="20">
        <f t="shared" si="17"/>
        <v>92</v>
      </c>
      <c r="M95" s="29">
        <f t="shared" si="18"/>
        <v>131.91999999999996</v>
      </c>
      <c r="N95" s="20">
        <f t="shared" si="19"/>
        <v>92</v>
      </c>
      <c r="O95" s="29">
        <f t="shared" si="20"/>
        <v>31.93</v>
      </c>
    </row>
    <row r="96" spans="1:15" s="19" customFormat="1" ht="20.25" customHeight="1">
      <c r="A96" s="20">
        <f t="shared" si="14"/>
        <v>93</v>
      </c>
      <c r="B96" s="20">
        <v>2</v>
      </c>
      <c r="C96" s="20">
        <v>38</v>
      </c>
      <c r="D96" s="20" t="s">
        <v>27</v>
      </c>
      <c r="E96" s="20" t="s">
        <v>49</v>
      </c>
      <c r="F96" s="20">
        <v>8</v>
      </c>
      <c r="G96" s="29">
        <v>32.17</v>
      </c>
      <c r="H96" s="29">
        <v>99.99</v>
      </c>
      <c r="I96" s="29">
        <v>99.99</v>
      </c>
      <c r="J96" s="20">
        <f t="shared" si="15"/>
        <v>74</v>
      </c>
      <c r="K96" s="20">
        <f t="shared" si="16"/>
        <v>132.16</v>
      </c>
      <c r="L96" s="20">
        <f t="shared" si="17"/>
        <v>93</v>
      </c>
      <c r="M96" s="29">
        <f t="shared" si="18"/>
        <v>132.15999999999997</v>
      </c>
      <c r="N96" s="20">
        <f t="shared" si="19"/>
        <v>93</v>
      </c>
      <c r="O96" s="29">
        <f t="shared" si="20"/>
        <v>32.17</v>
      </c>
    </row>
    <row r="97" spans="1:15" s="19" customFormat="1" ht="20.25" customHeight="1">
      <c r="A97" s="20">
        <f t="shared" si="14"/>
        <v>94</v>
      </c>
      <c r="B97" s="20">
        <v>1</v>
      </c>
      <c r="C97" s="20">
        <v>78</v>
      </c>
      <c r="D97" s="20" t="s">
        <v>129</v>
      </c>
      <c r="E97" s="20" t="s">
        <v>49</v>
      </c>
      <c r="F97" s="20">
        <v>8</v>
      </c>
      <c r="G97" s="29">
        <v>33.33</v>
      </c>
      <c r="H97" s="29">
        <v>99.99</v>
      </c>
      <c r="I97" s="29">
        <v>99.99</v>
      </c>
      <c r="J97" s="20">
        <f t="shared" si="15"/>
        <v>76</v>
      </c>
      <c r="K97" s="20">
        <f t="shared" si="16"/>
        <v>133.32</v>
      </c>
      <c r="L97" s="20">
        <f t="shared" si="17"/>
        <v>94</v>
      </c>
      <c r="M97" s="29">
        <f t="shared" si="18"/>
        <v>133.32</v>
      </c>
      <c r="N97" s="20">
        <f t="shared" si="19"/>
        <v>94</v>
      </c>
      <c r="O97" s="29">
        <f t="shared" si="20"/>
        <v>33.33</v>
      </c>
    </row>
    <row r="98" spans="1:15" s="19" customFormat="1" ht="20.25" customHeight="1">
      <c r="A98" s="20">
        <f t="shared" si="14"/>
        <v>95</v>
      </c>
      <c r="B98" s="20">
        <v>1</v>
      </c>
      <c r="C98" s="20">
        <v>8</v>
      </c>
      <c r="D98" s="20" t="s">
        <v>56</v>
      </c>
      <c r="E98" s="20" t="s">
        <v>49</v>
      </c>
      <c r="F98" s="20">
        <v>8</v>
      </c>
      <c r="G98" s="29">
        <v>36.1</v>
      </c>
      <c r="H98" s="29">
        <v>99.99</v>
      </c>
      <c r="I98" s="29">
        <v>99.99</v>
      </c>
      <c r="J98" s="20">
        <f t="shared" si="15"/>
        <v>82</v>
      </c>
      <c r="K98" s="20">
        <f t="shared" si="16"/>
        <v>136.09</v>
      </c>
      <c r="L98" s="20">
        <f t="shared" si="17"/>
        <v>95</v>
      </c>
      <c r="M98" s="29">
        <f t="shared" si="18"/>
        <v>136.08999999999997</v>
      </c>
      <c r="N98" s="20">
        <f t="shared" si="19"/>
        <v>95</v>
      </c>
      <c r="O98" s="29">
        <f t="shared" si="20"/>
        <v>36.1</v>
      </c>
    </row>
    <row r="99" spans="1:15" s="19" customFormat="1" ht="20.25" customHeight="1">
      <c r="A99" s="20">
        <f t="shared" si="14"/>
        <v>96</v>
      </c>
      <c r="B99" s="20">
        <v>2</v>
      </c>
      <c r="C99" s="20">
        <v>61</v>
      </c>
      <c r="D99" s="20" t="s">
        <v>26</v>
      </c>
      <c r="E99" s="20" t="s">
        <v>47</v>
      </c>
      <c r="F99" s="20">
        <v>1</v>
      </c>
      <c r="G99" s="29">
        <v>38.36</v>
      </c>
      <c r="H99" s="29">
        <v>99.99</v>
      </c>
      <c r="I99" s="29">
        <v>99.99</v>
      </c>
      <c r="J99" s="20">
        <f t="shared" si="15"/>
        <v>86</v>
      </c>
      <c r="K99" s="20">
        <f t="shared" si="16"/>
        <v>138.35</v>
      </c>
      <c r="L99" s="20">
        <f t="shared" si="17"/>
        <v>96</v>
      </c>
      <c r="M99" s="29">
        <f t="shared" si="18"/>
        <v>138.34999999999997</v>
      </c>
      <c r="N99" s="20">
        <f t="shared" si="19"/>
        <v>96</v>
      </c>
      <c r="O99" s="29">
        <f t="shared" si="20"/>
        <v>38.36</v>
      </c>
    </row>
    <row r="101" ht="17.25">
      <c r="A101" s="25" t="s">
        <v>135</v>
      </c>
    </row>
    <row r="102" ht="15">
      <c r="A102" s="24"/>
    </row>
    <row r="103" spans="1:4" ht="17.25">
      <c r="A103" s="25" t="s">
        <v>136</v>
      </c>
      <c r="B103" s="26"/>
      <c r="C103" s="26"/>
      <c r="D103" s="27" t="s">
        <v>139</v>
      </c>
    </row>
    <row r="104" spans="1:4" ht="17.25">
      <c r="A104" s="25" t="s">
        <v>137</v>
      </c>
      <c r="B104" s="26"/>
      <c r="C104" s="26"/>
      <c r="D104" s="27" t="s">
        <v>140</v>
      </c>
    </row>
    <row r="105" spans="1:4" ht="17.25">
      <c r="A105" s="25" t="s">
        <v>138</v>
      </c>
      <c r="B105" s="26"/>
      <c r="C105" s="26"/>
      <c r="D105" s="27" t="s">
        <v>141</v>
      </c>
    </row>
    <row r="106" spans="1:4" ht="17.25">
      <c r="A106" s="26"/>
      <c r="B106" s="26"/>
      <c r="C106" s="26"/>
      <c r="D106" s="27"/>
    </row>
  </sheetData>
  <sheetProtection/>
  <autoFilter ref="A3:O3">
    <sortState ref="A4:O106">
      <sortCondition sortBy="value" ref="N4:N106"/>
    </sortState>
  </autoFilter>
  <mergeCells count="1">
    <mergeCell ref="J2:K2"/>
  </mergeCells>
  <printOptions horizontalCentered="1"/>
  <pageMargins left="0.11811023622047245" right="0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OPIS - HZS Ústí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</dc:title>
  <dc:subject/>
  <dc:creator>Číž Jiří</dc:creator>
  <cp:keywords/>
  <dc:description/>
  <cp:lastModifiedBy>Ladislav Holomčík</cp:lastModifiedBy>
  <cp:lastPrinted>2018-06-02T11:48:23Z</cp:lastPrinted>
  <dcterms:created xsi:type="dcterms:W3CDTF">2000-01-27T10:12:10Z</dcterms:created>
  <dcterms:modified xsi:type="dcterms:W3CDTF">2018-06-03T00:30:47Z</dcterms:modified>
  <cp:category/>
  <cp:version/>
  <cp:contentType/>
  <cp:contentStatus/>
</cp:coreProperties>
</file>