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20985" windowHeight="9555" activeTab="0"/>
  </bookViews>
  <sheets>
    <sheet name="Prezenčka" sheetId="1" r:id="rId1"/>
    <sheet name="Karta závodníka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<sst xmlns="http://schemas.openxmlformats.org/spreadsheetml/2006/main" count="228" uniqueCount="111">
  <si>
    <t>územní odbor</t>
  </si>
  <si>
    <t>1. úsek</t>
  </si>
  <si>
    <t>2. úsek</t>
  </si>
  <si>
    <t>3. úsek</t>
  </si>
  <si>
    <t>4. úsek</t>
  </si>
  <si>
    <t>čas na trati</t>
  </si>
  <si>
    <t>čas celkem</t>
  </si>
  <si>
    <t>pořadí</t>
  </si>
  <si>
    <t>Pardubice</t>
  </si>
  <si>
    <t>Chrudim</t>
  </si>
  <si>
    <t>Náchod</t>
  </si>
  <si>
    <t>Svitavy</t>
  </si>
  <si>
    <t>Hradec Králové</t>
  </si>
  <si>
    <t>Trutnov</t>
  </si>
  <si>
    <t>Jičín</t>
  </si>
  <si>
    <t>Čepro a.s.</t>
  </si>
  <si>
    <t>jméno soutěžícího</t>
  </si>
  <si>
    <t>Marek Víšek</t>
  </si>
  <si>
    <t>Pavel Mrkvička</t>
  </si>
  <si>
    <t>Lukáš Mařík</t>
  </si>
  <si>
    <t>Michal Dvořák</t>
  </si>
  <si>
    <t>Leoš Albín</t>
  </si>
  <si>
    <t>Libor Janičata</t>
  </si>
  <si>
    <t>Tomáš Gondek</t>
  </si>
  <si>
    <t>Zdeněk Jiroušek</t>
  </si>
  <si>
    <t>Jiří Špaček</t>
  </si>
  <si>
    <t>Milan Lissner</t>
  </si>
  <si>
    <t>Radek Lukeš</t>
  </si>
  <si>
    <t>Petr Jindra</t>
  </si>
  <si>
    <t>Pavel Kubín</t>
  </si>
  <si>
    <t>Jan Mejsnar</t>
  </si>
  <si>
    <t>Štěpán Karban</t>
  </si>
  <si>
    <t>Tomáš Višňar</t>
  </si>
  <si>
    <t>Jakub Čeřovský</t>
  </si>
  <si>
    <t>Jan Hrubý</t>
  </si>
  <si>
    <t>Ondřej Rozenkranz</t>
  </si>
  <si>
    <t>Jan Hlubuček</t>
  </si>
  <si>
    <t>Jiří Mohyla</t>
  </si>
  <si>
    <t>Milan Hermon</t>
  </si>
  <si>
    <t>Miroslav Nečas</t>
  </si>
  <si>
    <t>Josef Novotný</t>
  </si>
  <si>
    <t>Štěpán Heger</t>
  </si>
  <si>
    <t>Petr Košťál</t>
  </si>
  <si>
    <t>Jaroslav Janata</t>
  </si>
  <si>
    <t>Pavel Pfeifer</t>
  </si>
  <si>
    <t>Jiří Batelka</t>
  </si>
  <si>
    <t>Marek Schejbal</t>
  </si>
  <si>
    <t>František Hegr</t>
  </si>
  <si>
    <t>Milan Hodek</t>
  </si>
  <si>
    <t>Jan Zindulka</t>
  </si>
  <si>
    <t>Jan Matras</t>
  </si>
  <si>
    <t>Lukáš Drozdík</t>
  </si>
  <si>
    <t>Miroslav Šimerda</t>
  </si>
  <si>
    <t>Ladislav Hradecký</t>
  </si>
  <si>
    <t>Petr Havel</t>
  </si>
  <si>
    <t>Milan Mádr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</si>
  <si>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</si>
  <si>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</si>
  <si>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</si>
  <si>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</si>
  <si>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</si>
  <si>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</si>
  <si>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</si>
  <si>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</si>
  <si>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</si>
  <si>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</si>
  <si>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</si>
  <si>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</si>
  <si>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</si>
  <si>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</si>
  <si>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</si>
  <si>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</si>
  <si>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</si>
  <si>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</si>
  <si>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</si>
  <si>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</si>
  <si>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</si>
  <si>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</si>
  <si>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</si>
  <si>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</si>
  <si>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</si>
  <si>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</si>
  <si>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</si>
  <si>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</si>
  <si>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</si>
  <si>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</si>
  <si>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</si>
  <si>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</si>
  <si>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</si>
  <si>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</si>
  <si>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</si>
  <si>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</si>
  <si>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</si>
  <si>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</si>
  <si>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</si>
  <si>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</si>
  <si>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</si>
  <si>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</si>
  <si>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narození</t>
  </si>
  <si>
    <t>Rychnov n/K</t>
  </si>
  <si>
    <t>start</t>
  </si>
  <si>
    <t>st. číslo</t>
  </si>
  <si>
    <t>rozhodčí</t>
  </si>
  <si>
    <t>podpis</t>
  </si>
  <si>
    <t>Novák Lukáš</t>
  </si>
  <si>
    <t>Andrš Miroslav</t>
  </si>
  <si>
    <t>43.</t>
  </si>
  <si>
    <t>Heger Martin</t>
  </si>
  <si>
    <t>D</t>
  </si>
  <si>
    <t>Radek Kutil</t>
  </si>
  <si>
    <t>SČ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</si>
</sst>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[$-F400]h:mm:ss\ AM/PM"/>
    <numFmt numFmtId="165" formatCode="h:mm;@"/>
    <numFmt numFmtId="166" formatCode="mm:ss.0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27" fillId="0" borderId="7" applyNumberFormat="0" applyFill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8" applyNumberFormat="0" applyAlignment="0" applyProtection="0"/>
    <xf numFmtId="0" fontId="31" fillId="26" borderId="8" applyNumberFormat="0" applyAlignment="0" applyProtection="0"/>
    <xf numFmtId="0" fontId="32" fillId="26" borderId="9" applyNumberFormat="0" applyAlignment="0" applyProtection="0"/>
    <xf numFmtId="0" fontId="33" fillId="0" borderId="0" applyNumberFormat="0" applyFill="0" applyBorder="0" applyAlignment="0" applyProtection="0"/>
    <xf numFmtId="0" fontId="18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 vertical="center"/>
    </xf>
    <xf numFmtId="20" fontId="0" fillId="0" borderId="10" xfId="0" applyNumberFormat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vertical="center"/>
    </xf>
    <xf numFmtId="20" fontId="0" fillId="0" borderId="14" xfId="0" applyNumberFormat="1" applyBorder="1" applyAlignment="1">
      <alignment vertical="center"/>
    </xf>
    <xf numFmtId="0" fontId="0" fillId="0" borderId="15" xfId="0" applyBorder="1" applyAlignment="1">
      <alignment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7" fontId="0" fillId="0" borderId="14" xfId="0" applyNumberFormat="1" applyBorder="1" applyAlignment="1">
      <alignment horizontal="center" vertical="center"/>
    </xf>
    <xf numFmtId="47" fontId="0" fillId="0" borderId="10" xfId="0" applyNumberFormat="1" applyBorder="1" applyAlignment="1">
      <alignment horizontal="center" vertical="center"/>
    </xf>
    <xf numFmtId="47" fontId="0" fillId="0" borderId="0" xfId="0" applyNumberFormat="1" applyAlignment="1">
      <alignment/>
    </xf>
    <xf numFmtId="2" fontId="0" fillId="0" borderId="0" xfId="0" applyNumberFormat="1" applyAlignment="1">
      <alignment/>
    </xf>
    <xf numFmtId="166" fontId="0" fillId="0" borderId="10" xfId="0" applyNumberFormat="1" applyBorder="1" applyAlignment="1">
      <alignment horizontal="center" vertical="center"/>
    </xf>
    <xf numFmtId="166" fontId="0" fillId="0" borderId="12" xfId="0" applyNumberForma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5" xfId="0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45"/>
  <sheetViews>
    <sheetView tabSelected="1" zoomScalePageLayoutView="0" workbookViewId="0" topLeftCell="A1">
      <pane xSplit="11" ySplit="2" topLeftCell="L39" activePane="bottomRight" state="frozen"/>
      <selection pane="topLeft" activeCell="A1" sqref="A1"/>
      <selection pane="topRight" activeCell="L1" sqref="L1"/>
      <selection pane="bottomLeft" activeCell="A3" sqref="A3"/>
      <selection pane="bottomRight" activeCell="S20" sqref="S20"/>
    </sheetView>
  </sheetViews>
  <sheetFormatPr defaultColWidth="9.140625" defaultRowHeight="15"/>
  <cols>
    <col min="2" max="2" width="5.00390625" style="16" customWidth="1"/>
    <col min="3" max="3" width="17.140625" style="13" customWidth="1"/>
    <col min="4" max="4" width="9.421875" style="13" customWidth="1"/>
    <col min="5" max="5" width="15.7109375" style="0" customWidth="1"/>
    <col min="6" max="6" width="6.140625" style="0" customWidth="1"/>
    <col min="7" max="10" width="12.57421875" style="13" customWidth="1"/>
    <col min="11" max="11" width="11.57421875" style="28" customWidth="1"/>
    <col min="12" max="12" width="7.140625" style="0" customWidth="1"/>
    <col min="14" max="14" width="0" style="0" hidden="1" customWidth="1"/>
    <col min="15" max="16" width="0" style="25" hidden="1" customWidth="1"/>
    <col min="17" max="17" width="0" style="0" hidden="1" customWidth="1"/>
  </cols>
  <sheetData>
    <row r="1" spans="2:12" ht="15.75" thickBot="1">
      <c r="B1" s="30"/>
      <c r="C1" s="31"/>
      <c r="D1" s="31"/>
      <c r="E1" s="31"/>
      <c r="F1" s="32"/>
      <c r="G1" s="29" t="s">
        <v>5</v>
      </c>
      <c r="H1" s="29"/>
      <c r="I1" s="29"/>
      <c r="J1" s="29"/>
      <c r="K1" s="33"/>
      <c r="L1" s="34"/>
    </row>
    <row r="2" spans="2:12" ht="15.75" thickBot="1">
      <c r="B2" s="17" t="s">
        <v>110</v>
      </c>
      <c r="C2" s="14" t="s">
        <v>16</v>
      </c>
      <c r="D2" s="15" t="s">
        <v>98</v>
      </c>
      <c r="E2" s="8" t="s">
        <v>0</v>
      </c>
      <c r="F2" s="4" t="s">
        <v>100</v>
      </c>
      <c r="G2" s="21" t="s">
        <v>1</v>
      </c>
      <c r="H2" s="21" t="s">
        <v>2</v>
      </c>
      <c r="I2" s="21" t="s">
        <v>3</v>
      </c>
      <c r="J2" s="21" t="s">
        <v>4</v>
      </c>
      <c r="K2" s="27" t="s">
        <v>6</v>
      </c>
      <c r="L2" s="5" t="s">
        <v>7</v>
      </c>
    </row>
    <row r="3" spans="2:17" ht="21.75" customHeight="1">
      <c r="B3" s="18" t="s">
        <v>72</v>
      </c>
      <c r="C3" s="13" t="s">
        <v>29</v>
      </c>
      <c r="D3" s="9">
        <v>1981</v>
      </c>
      <c r="E3" s="6" t="s">
        <v>14</v>
      </c>
      <c r="F3" s="7">
        <v>0.441666666666666</v>
      </c>
      <c r="G3" s="22">
        <v>0.0010069444444444444</v>
      </c>
      <c r="H3" s="22">
        <v>0.0013541666666666667</v>
      </c>
      <c r="I3" s="22">
        <v>0.0009375000000000001</v>
      </c>
      <c r="J3" s="22">
        <v>0.0005671296296296296</v>
      </c>
      <c r="K3" s="26">
        <f aca="true" t="shared" si="0" ref="K3:K45">IF(O3=9,"nedokončil",N3)</f>
        <v>0.0038657407407407408</v>
      </c>
      <c r="L3" s="3">
        <f aca="true" t="shared" si="1" ref="L3:L45">RANK(Q3,$Q$3:$Q$45,1)</f>
        <v>1</v>
      </c>
      <c r="N3" s="24">
        <f aca="true" t="shared" si="2" ref="N3:N45">G3+H3+I3+J3</f>
        <v>0.0038657407407407408</v>
      </c>
      <c r="O3" s="25">
        <f aca="true" t="shared" si="3" ref="O3:O23">N3</f>
        <v>0.0038657407407407408</v>
      </c>
      <c r="Q3">
        <f aca="true" t="shared" si="4" ref="Q3:Q45">IF(O3=0,9,O3)</f>
        <v>0.0038657407407407408</v>
      </c>
    </row>
    <row r="4" spans="2:17" ht="21.75" customHeight="1">
      <c r="B4" s="19" t="s">
        <v>93</v>
      </c>
      <c r="C4" s="11" t="s">
        <v>32</v>
      </c>
      <c r="D4" s="12">
        <v>1980</v>
      </c>
      <c r="E4" s="1" t="s">
        <v>14</v>
      </c>
      <c r="F4" s="2">
        <v>0.529166666666666</v>
      </c>
      <c r="G4" s="23">
        <v>0.0010300925925925926</v>
      </c>
      <c r="H4" s="23">
        <v>0.0014699074074074074</v>
      </c>
      <c r="I4" s="23">
        <v>0.0008912037037037036</v>
      </c>
      <c r="J4" s="23">
        <v>0.0006712962962962962</v>
      </c>
      <c r="K4" s="26">
        <f t="shared" si="0"/>
        <v>0.0040625</v>
      </c>
      <c r="L4" s="3">
        <f t="shared" si="1"/>
        <v>2</v>
      </c>
      <c r="N4" s="24">
        <f t="shared" si="2"/>
        <v>0.0040625</v>
      </c>
      <c r="O4" s="25">
        <f t="shared" si="3"/>
        <v>0.0040625</v>
      </c>
      <c r="Q4">
        <f t="shared" si="4"/>
        <v>0.0040625</v>
      </c>
    </row>
    <row r="5" spans="2:17" ht="21.75" customHeight="1">
      <c r="B5" s="18" t="s">
        <v>88</v>
      </c>
      <c r="C5" s="11" t="s">
        <v>31</v>
      </c>
      <c r="D5" s="12">
        <v>1971</v>
      </c>
      <c r="E5" s="1" t="s">
        <v>14</v>
      </c>
      <c r="F5" s="7">
        <v>0.508333333333333</v>
      </c>
      <c r="G5" s="23">
        <v>0.0011689814814814816</v>
      </c>
      <c r="H5" s="23">
        <v>0.001689814814814815</v>
      </c>
      <c r="I5" s="23">
        <v>0.0010532407407407407</v>
      </c>
      <c r="J5" s="23">
        <v>0.0006712962962962962</v>
      </c>
      <c r="K5" s="26">
        <f t="shared" si="0"/>
        <v>0.004583333333333334</v>
      </c>
      <c r="L5" s="3">
        <f t="shared" si="1"/>
        <v>3</v>
      </c>
      <c r="N5" s="24">
        <f t="shared" si="2"/>
        <v>0.004583333333333334</v>
      </c>
      <c r="O5" s="25">
        <f t="shared" si="3"/>
        <v>0.004583333333333334</v>
      </c>
      <c r="Q5">
        <f t="shared" si="4"/>
        <v>0.004583333333333334</v>
      </c>
    </row>
    <row r="6" spans="2:17" ht="21.75" customHeight="1">
      <c r="B6" s="19" t="s">
        <v>69</v>
      </c>
      <c r="C6" s="11" t="s">
        <v>35</v>
      </c>
      <c r="D6" s="12">
        <v>1992</v>
      </c>
      <c r="E6" s="1" t="s">
        <v>12</v>
      </c>
      <c r="F6" s="2">
        <v>0.429166666666666</v>
      </c>
      <c r="G6" s="23">
        <v>0.0011226851851851851</v>
      </c>
      <c r="H6" s="23">
        <v>0.001712962962962963</v>
      </c>
      <c r="I6" s="23">
        <v>0.0011689814814814816</v>
      </c>
      <c r="J6" s="23">
        <v>0.0007407407407407407</v>
      </c>
      <c r="K6" s="26">
        <f t="shared" si="0"/>
        <v>0.00474537037037037</v>
      </c>
      <c r="L6" s="3">
        <f t="shared" si="1"/>
        <v>4</v>
      </c>
      <c r="N6" s="24">
        <f t="shared" si="2"/>
        <v>0.00474537037037037</v>
      </c>
      <c r="O6" s="25">
        <f t="shared" si="3"/>
        <v>0.00474537037037037</v>
      </c>
      <c r="Q6">
        <f t="shared" si="4"/>
        <v>0.00474537037037037</v>
      </c>
    </row>
    <row r="7" spans="2:17" ht="21.75" customHeight="1">
      <c r="B7" s="18" t="s">
        <v>83</v>
      </c>
      <c r="C7" s="11" t="s">
        <v>44</v>
      </c>
      <c r="D7" s="12">
        <v>1991</v>
      </c>
      <c r="E7" s="1" t="s">
        <v>10</v>
      </c>
      <c r="F7" s="7">
        <v>0.4875</v>
      </c>
      <c r="G7" s="23">
        <v>0.001423611111111111</v>
      </c>
      <c r="H7" s="23">
        <v>0.001689814814814815</v>
      </c>
      <c r="I7" s="23">
        <v>0.0010185185185185186</v>
      </c>
      <c r="J7" s="23">
        <v>0.0007291666666666667</v>
      </c>
      <c r="K7" s="26">
        <f t="shared" si="0"/>
        <v>0.004861111111111111</v>
      </c>
      <c r="L7" s="3">
        <f t="shared" si="1"/>
        <v>5</v>
      </c>
      <c r="N7" s="24">
        <f t="shared" si="2"/>
        <v>0.004861111111111111</v>
      </c>
      <c r="O7" s="25">
        <f t="shared" si="3"/>
        <v>0.004861111111111111</v>
      </c>
      <c r="Q7">
        <f t="shared" si="4"/>
        <v>0.004861111111111111</v>
      </c>
    </row>
    <row r="8" spans="2:17" ht="21.75" customHeight="1">
      <c r="B8" s="19" t="s">
        <v>106</v>
      </c>
      <c r="C8" s="10" t="s">
        <v>107</v>
      </c>
      <c r="D8" s="9">
        <v>1980</v>
      </c>
      <c r="E8" s="1" t="s">
        <v>11</v>
      </c>
      <c r="F8" s="2">
        <v>0.549999999999999</v>
      </c>
      <c r="G8" s="23">
        <v>0.0014814814814814814</v>
      </c>
      <c r="H8" s="23">
        <v>0.0022916666666666667</v>
      </c>
      <c r="I8" s="23">
        <v>0.0010879629629629629</v>
      </c>
      <c r="J8" s="23">
        <v>0.0008796296296296296</v>
      </c>
      <c r="K8" s="26">
        <f t="shared" si="0"/>
        <v>0.005740740740740741</v>
      </c>
      <c r="L8" s="3">
        <f t="shared" si="1"/>
        <v>6</v>
      </c>
      <c r="N8" s="24">
        <f t="shared" si="2"/>
        <v>0.005740740740740741</v>
      </c>
      <c r="O8" s="25">
        <f t="shared" si="3"/>
        <v>0.005740740740740741</v>
      </c>
      <c r="Q8">
        <f t="shared" si="4"/>
        <v>0.005740740740740741</v>
      </c>
    </row>
    <row r="9" spans="2:17" ht="21.75" customHeight="1">
      <c r="B9" s="18" t="s">
        <v>84</v>
      </c>
      <c r="C9" s="11" t="s">
        <v>41</v>
      </c>
      <c r="D9" s="12">
        <v>1980</v>
      </c>
      <c r="E9" s="1" t="s">
        <v>11</v>
      </c>
      <c r="F9" s="7">
        <v>0.491666666666666</v>
      </c>
      <c r="G9" s="23">
        <v>0.0016550925925925926</v>
      </c>
      <c r="H9" s="23">
        <v>0.0022106481481481478</v>
      </c>
      <c r="I9" s="23">
        <v>0.0009606481481481481</v>
      </c>
      <c r="J9" s="23">
        <v>0.0009722222222222221</v>
      </c>
      <c r="K9" s="26">
        <f t="shared" si="0"/>
        <v>0.005798611111111111</v>
      </c>
      <c r="L9" s="3">
        <f t="shared" si="1"/>
        <v>7</v>
      </c>
      <c r="N9" s="24">
        <f t="shared" si="2"/>
        <v>0.005798611111111111</v>
      </c>
      <c r="O9" s="25">
        <f t="shared" si="3"/>
        <v>0.005798611111111111</v>
      </c>
      <c r="Q9">
        <f t="shared" si="4"/>
        <v>0.005798611111111111</v>
      </c>
    </row>
    <row r="10" spans="2:17" ht="21.75" customHeight="1">
      <c r="B10" s="19" t="s">
        <v>61</v>
      </c>
      <c r="C10" s="11" t="s">
        <v>17</v>
      </c>
      <c r="D10" s="12">
        <v>1979</v>
      </c>
      <c r="E10" s="1" t="s">
        <v>8</v>
      </c>
      <c r="F10" s="2">
        <v>0.395833333333333</v>
      </c>
      <c r="G10" s="23">
        <v>0.0014814814814814814</v>
      </c>
      <c r="H10" s="23">
        <v>0.002314814814814815</v>
      </c>
      <c r="I10" s="23">
        <v>0.0013541666666666667</v>
      </c>
      <c r="J10" s="23">
        <v>0.0006863425925925926</v>
      </c>
      <c r="K10" s="26">
        <f t="shared" si="0"/>
        <v>0.005836805555555556</v>
      </c>
      <c r="L10" s="3">
        <f t="shared" si="1"/>
        <v>8</v>
      </c>
      <c r="N10" s="24">
        <f t="shared" si="2"/>
        <v>0.005836805555555556</v>
      </c>
      <c r="O10" s="25">
        <f t="shared" si="3"/>
        <v>0.005836805555555556</v>
      </c>
      <c r="Q10">
        <f t="shared" si="4"/>
        <v>0.005836805555555556</v>
      </c>
    </row>
    <row r="11" spans="2:17" ht="21.75" customHeight="1">
      <c r="B11" s="18" t="s">
        <v>74</v>
      </c>
      <c r="C11" s="11" t="s">
        <v>49</v>
      </c>
      <c r="D11" s="12">
        <v>1983</v>
      </c>
      <c r="E11" s="1" t="s">
        <v>9</v>
      </c>
      <c r="F11" s="7">
        <v>0.45</v>
      </c>
      <c r="G11" s="23">
        <v>0.0016550925925925926</v>
      </c>
      <c r="H11" s="23">
        <v>0.0021412037037037038</v>
      </c>
      <c r="I11" s="23">
        <v>0.0011574074074074073</v>
      </c>
      <c r="J11" s="23">
        <v>0.0009027777777777778</v>
      </c>
      <c r="K11" s="26">
        <f t="shared" si="0"/>
        <v>0.005856481481481481</v>
      </c>
      <c r="L11" s="3">
        <f t="shared" si="1"/>
        <v>9</v>
      </c>
      <c r="N11" s="24">
        <f t="shared" si="2"/>
        <v>0.005856481481481481</v>
      </c>
      <c r="O11" s="25">
        <f t="shared" si="3"/>
        <v>0.005856481481481481</v>
      </c>
      <c r="Q11">
        <f t="shared" si="4"/>
        <v>0.005856481481481481</v>
      </c>
    </row>
    <row r="12" spans="2:17" ht="21.75" customHeight="1">
      <c r="B12" s="19" t="s">
        <v>97</v>
      </c>
      <c r="C12" s="11" t="s">
        <v>33</v>
      </c>
      <c r="D12" s="12">
        <v>1983</v>
      </c>
      <c r="E12" s="1" t="s">
        <v>14</v>
      </c>
      <c r="F12" s="2">
        <v>0.545833333333333</v>
      </c>
      <c r="G12" s="23">
        <v>0.0016087962962962963</v>
      </c>
      <c r="H12" s="23">
        <v>0.002349537037037037</v>
      </c>
      <c r="I12" s="23">
        <v>0.001365740740740741</v>
      </c>
      <c r="J12" s="23">
        <v>0.0007638888888888889</v>
      </c>
      <c r="K12" s="26">
        <f t="shared" si="0"/>
        <v>0.006087962962962963</v>
      </c>
      <c r="L12" s="3">
        <f t="shared" si="1"/>
        <v>10</v>
      </c>
      <c r="N12" s="24">
        <f t="shared" si="2"/>
        <v>0.006087962962962963</v>
      </c>
      <c r="O12" s="25">
        <f t="shared" si="3"/>
        <v>0.006087962962962963</v>
      </c>
      <c r="Q12">
        <f t="shared" si="4"/>
        <v>0.006087962962962963</v>
      </c>
    </row>
    <row r="13" spans="2:17" ht="21.75" customHeight="1">
      <c r="B13" s="18" t="s">
        <v>60</v>
      </c>
      <c r="C13" s="11" t="s">
        <v>34</v>
      </c>
      <c r="D13" s="12">
        <v>1988</v>
      </c>
      <c r="E13" s="1" t="s">
        <v>12</v>
      </c>
      <c r="F13" s="7">
        <v>0.391666666666667</v>
      </c>
      <c r="G13" s="23">
        <v>0.0012384259259259258</v>
      </c>
      <c r="H13" s="23">
        <v>0.0019212962962962962</v>
      </c>
      <c r="I13" s="23">
        <v>0.0019560185185185184</v>
      </c>
      <c r="J13" s="23">
        <v>0.0010648148148148147</v>
      </c>
      <c r="K13" s="26">
        <f t="shared" si="0"/>
        <v>0.006180555555555555</v>
      </c>
      <c r="L13" s="3">
        <f t="shared" si="1"/>
        <v>11</v>
      </c>
      <c r="N13" s="24">
        <f t="shared" si="2"/>
        <v>0.006180555555555555</v>
      </c>
      <c r="O13" s="25">
        <f t="shared" si="3"/>
        <v>0.006180555555555555</v>
      </c>
      <c r="P13" s="25">
        <f>K13</f>
        <v>0.006180555555555555</v>
      </c>
      <c r="Q13">
        <f t="shared" si="4"/>
        <v>0.006180555555555555</v>
      </c>
    </row>
    <row r="14" spans="2:17" ht="21.75" customHeight="1">
      <c r="B14" s="19" t="s">
        <v>63</v>
      </c>
      <c r="C14" s="11" t="s">
        <v>28</v>
      </c>
      <c r="D14" s="12">
        <v>1970</v>
      </c>
      <c r="E14" s="1" t="s">
        <v>14</v>
      </c>
      <c r="F14" s="2">
        <v>0.404166666666667</v>
      </c>
      <c r="G14" s="23">
        <v>0.0014837962962962964</v>
      </c>
      <c r="H14" s="23">
        <v>0.002211805555555556</v>
      </c>
      <c r="I14" s="23">
        <v>0.0015416666666666669</v>
      </c>
      <c r="J14" s="23">
        <v>0.0013090277777777779</v>
      </c>
      <c r="K14" s="26">
        <f t="shared" si="0"/>
        <v>0.0065462962962962975</v>
      </c>
      <c r="L14" s="3">
        <f t="shared" si="1"/>
        <v>12</v>
      </c>
      <c r="N14" s="24">
        <f t="shared" si="2"/>
        <v>0.0065462962962962975</v>
      </c>
      <c r="O14" s="25">
        <f t="shared" si="3"/>
        <v>0.0065462962962962975</v>
      </c>
      <c r="Q14">
        <f t="shared" si="4"/>
        <v>0.0065462962962962975</v>
      </c>
    </row>
    <row r="15" spans="2:17" ht="21.75" customHeight="1">
      <c r="B15" s="18" t="s">
        <v>67</v>
      </c>
      <c r="C15" s="11" t="s">
        <v>42</v>
      </c>
      <c r="D15" s="12">
        <v>1982</v>
      </c>
      <c r="E15" s="1" t="s">
        <v>10</v>
      </c>
      <c r="F15" s="7">
        <v>0.420833333333333</v>
      </c>
      <c r="G15" s="23">
        <v>0.0015624999999999999</v>
      </c>
      <c r="H15" s="23">
        <v>0.0022453703703703702</v>
      </c>
      <c r="I15" s="23">
        <v>0.0014583333333333334</v>
      </c>
      <c r="J15" s="23">
        <v>0.0013773148148148147</v>
      </c>
      <c r="K15" s="26">
        <f t="shared" si="0"/>
        <v>0.006643518518518518</v>
      </c>
      <c r="L15" s="3">
        <f t="shared" si="1"/>
        <v>13</v>
      </c>
      <c r="N15" s="24">
        <f t="shared" si="2"/>
        <v>0.006643518518518518</v>
      </c>
      <c r="O15" s="25">
        <f t="shared" si="3"/>
        <v>0.006643518518518518</v>
      </c>
      <c r="Q15">
        <f t="shared" si="4"/>
        <v>0.006643518518518518</v>
      </c>
    </row>
    <row r="16" spans="2:17" ht="21.75" customHeight="1">
      <c r="B16" s="19" t="s">
        <v>90</v>
      </c>
      <c r="C16" s="11" t="s">
        <v>45</v>
      </c>
      <c r="D16" s="12">
        <v>1974</v>
      </c>
      <c r="E16" s="1" t="s">
        <v>10</v>
      </c>
      <c r="F16" s="2">
        <v>0.516666666666666</v>
      </c>
      <c r="G16" s="26">
        <v>0.0014583333333333334</v>
      </c>
      <c r="H16" s="23">
        <v>0.0021759259259259258</v>
      </c>
      <c r="I16" s="23">
        <v>0.0021064814814814813</v>
      </c>
      <c r="J16" s="23">
        <v>0.0011342592592592591</v>
      </c>
      <c r="K16" s="26">
        <f t="shared" si="0"/>
        <v>0.006875</v>
      </c>
      <c r="L16" s="3">
        <f t="shared" si="1"/>
        <v>14</v>
      </c>
      <c r="N16" s="24">
        <f t="shared" si="2"/>
        <v>0.006875</v>
      </c>
      <c r="O16" s="25">
        <f t="shared" si="3"/>
        <v>0.006875</v>
      </c>
      <c r="Q16">
        <f t="shared" si="4"/>
        <v>0.006875</v>
      </c>
    </row>
    <row r="17" spans="2:17" ht="21.75" customHeight="1">
      <c r="B17" s="18" t="s">
        <v>65</v>
      </c>
      <c r="C17" s="11" t="s">
        <v>52</v>
      </c>
      <c r="D17" s="12">
        <v>1985</v>
      </c>
      <c r="E17" s="1" t="s">
        <v>99</v>
      </c>
      <c r="F17" s="7">
        <v>0.4125</v>
      </c>
      <c r="G17" s="23">
        <v>0.0017824074074074072</v>
      </c>
      <c r="H17" s="23">
        <v>0.002523148148148148</v>
      </c>
      <c r="I17" s="23">
        <v>0.0016435185185185183</v>
      </c>
      <c r="J17" s="23">
        <v>0.0012037037037037038</v>
      </c>
      <c r="K17" s="26">
        <f t="shared" si="0"/>
        <v>0.007152777777777777</v>
      </c>
      <c r="L17" s="3">
        <f t="shared" si="1"/>
        <v>15</v>
      </c>
      <c r="N17" s="24">
        <f t="shared" si="2"/>
        <v>0.007152777777777777</v>
      </c>
      <c r="O17" s="25">
        <f t="shared" si="3"/>
        <v>0.007152777777777777</v>
      </c>
      <c r="Q17">
        <f t="shared" si="4"/>
        <v>0.007152777777777777</v>
      </c>
    </row>
    <row r="18" spans="2:17" ht="21.75" customHeight="1">
      <c r="B18" s="19" t="s">
        <v>82</v>
      </c>
      <c r="C18" s="13" t="s">
        <v>50</v>
      </c>
      <c r="D18" s="12">
        <v>1987</v>
      </c>
      <c r="E18" s="1" t="s">
        <v>9</v>
      </c>
      <c r="F18" s="2">
        <v>0.483333333333333</v>
      </c>
      <c r="G18" s="23">
        <v>0.0015162037037037036</v>
      </c>
      <c r="H18" s="23">
        <v>0.0020833333333333333</v>
      </c>
      <c r="I18" s="23">
        <v>0.0019444444444444442</v>
      </c>
      <c r="J18" s="23">
        <v>0.0021296296296296298</v>
      </c>
      <c r="K18" s="26">
        <f t="shared" si="0"/>
        <v>0.007673611111111111</v>
      </c>
      <c r="L18" s="3">
        <f t="shared" si="1"/>
        <v>16</v>
      </c>
      <c r="N18" s="24">
        <f t="shared" si="2"/>
        <v>0.007673611111111111</v>
      </c>
      <c r="O18" s="25">
        <f t="shared" si="3"/>
        <v>0.007673611111111111</v>
      </c>
      <c r="Q18">
        <f t="shared" si="4"/>
        <v>0.007673611111111111</v>
      </c>
    </row>
    <row r="19" spans="2:17" ht="21.75" customHeight="1">
      <c r="B19" s="18" t="s">
        <v>58</v>
      </c>
      <c r="C19" s="11" t="s">
        <v>104</v>
      </c>
      <c r="D19" s="12">
        <v>1978</v>
      </c>
      <c r="E19" s="1" t="s">
        <v>10</v>
      </c>
      <c r="F19" s="7">
        <v>0.383333333333333</v>
      </c>
      <c r="G19" s="23">
        <v>0.001689814814814815</v>
      </c>
      <c r="H19" s="23">
        <v>0.002523148148148148</v>
      </c>
      <c r="I19" s="23">
        <v>0.0019097222222222222</v>
      </c>
      <c r="J19" s="23">
        <v>0.0016435185185185183</v>
      </c>
      <c r="K19" s="26">
        <f t="shared" si="0"/>
        <v>0.007766203703703704</v>
      </c>
      <c r="L19" s="3">
        <f t="shared" si="1"/>
        <v>17</v>
      </c>
      <c r="N19" s="24">
        <f t="shared" si="2"/>
        <v>0.007766203703703704</v>
      </c>
      <c r="O19" s="25">
        <f t="shared" si="3"/>
        <v>0.007766203703703704</v>
      </c>
      <c r="Q19">
        <f t="shared" si="4"/>
        <v>0.007766203703703704</v>
      </c>
    </row>
    <row r="20" spans="2:17" ht="21.75" customHeight="1">
      <c r="B20" s="19" t="s">
        <v>75</v>
      </c>
      <c r="C20" s="11" t="s">
        <v>43</v>
      </c>
      <c r="D20" s="12">
        <v>1979</v>
      </c>
      <c r="E20" s="1" t="s">
        <v>10</v>
      </c>
      <c r="F20" s="2">
        <v>0.454166666666666</v>
      </c>
      <c r="G20" s="23">
        <v>0.0018518518518518517</v>
      </c>
      <c r="H20" s="23">
        <v>0.002523148148148148</v>
      </c>
      <c r="I20" s="23">
        <v>0.0022569444444444447</v>
      </c>
      <c r="J20" s="23">
        <v>0.0011805555555555556</v>
      </c>
      <c r="K20" s="26">
        <f t="shared" si="0"/>
        <v>0.007812499999999999</v>
      </c>
      <c r="L20" s="3">
        <f t="shared" si="1"/>
        <v>18</v>
      </c>
      <c r="N20" s="24">
        <f t="shared" si="2"/>
        <v>0.007812499999999999</v>
      </c>
      <c r="O20" s="25">
        <f t="shared" si="3"/>
        <v>0.007812499999999999</v>
      </c>
      <c r="Q20">
        <f t="shared" si="4"/>
        <v>0.007812499999999999</v>
      </c>
    </row>
    <row r="21" spans="2:17" ht="21.75" customHeight="1">
      <c r="B21" s="18" t="s">
        <v>68</v>
      </c>
      <c r="C21" s="11" t="s">
        <v>39</v>
      </c>
      <c r="D21" s="12">
        <v>1975</v>
      </c>
      <c r="E21" s="1" t="s">
        <v>11</v>
      </c>
      <c r="F21" s="7">
        <v>0.425</v>
      </c>
      <c r="G21" s="23">
        <v>0.0022685185185185182</v>
      </c>
      <c r="H21" s="23">
        <v>0.0025</v>
      </c>
      <c r="I21" s="23">
        <v>0.0018055555555555557</v>
      </c>
      <c r="J21" s="23">
        <v>0.0016956018518518518</v>
      </c>
      <c r="K21" s="26">
        <f t="shared" si="0"/>
        <v>0.008269675925925927</v>
      </c>
      <c r="L21" s="3">
        <f t="shared" si="1"/>
        <v>19</v>
      </c>
      <c r="N21" s="24">
        <f t="shared" si="2"/>
        <v>0.008269675925925927</v>
      </c>
      <c r="O21" s="25">
        <f t="shared" si="3"/>
        <v>0.008269675925925927</v>
      </c>
      <c r="Q21">
        <f t="shared" si="4"/>
        <v>0.008269675925925927</v>
      </c>
    </row>
    <row r="22" spans="2:17" ht="21.75" customHeight="1">
      <c r="B22" s="19" t="s">
        <v>66</v>
      </c>
      <c r="C22" s="11" t="s">
        <v>48</v>
      </c>
      <c r="D22" s="12">
        <v>1978</v>
      </c>
      <c r="E22" s="1" t="s">
        <v>9</v>
      </c>
      <c r="F22" s="2">
        <v>0.416666666666667</v>
      </c>
      <c r="G22" s="23">
        <v>0.0016087962962962963</v>
      </c>
      <c r="H22" s="23">
        <v>0.0025578703703703705</v>
      </c>
      <c r="I22" s="23">
        <v>0.0023032407407407407</v>
      </c>
      <c r="J22" s="23">
        <v>0.0023032407407407407</v>
      </c>
      <c r="K22" s="26">
        <f t="shared" si="0"/>
        <v>0.008773148148148148</v>
      </c>
      <c r="L22" s="3">
        <f t="shared" si="1"/>
        <v>20</v>
      </c>
      <c r="N22" s="24">
        <f t="shared" si="2"/>
        <v>0.008773148148148148</v>
      </c>
      <c r="O22" s="25">
        <f t="shared" si="3"/>
        <v>0.008773148148148148</v>
      </c>
      <c r="Q22">
        <f t="shared" si="4"/>
        <v>0.008773148148148148</v>
      </c>
    </row>
    <row r="23" spans="2:17" ht="21.75" customHeight="1">
      <c r="B23" s="18" t="s">
        <v>87</v>
      </c>
      <c r="C23" s="11" t="s">
        <v>25</v>
      </c>
      <c r="D23" s="12">
        <v>1982</v>
      </c>
      <c r="E23" s="1" t="s">
        <v>13</v>
      </c>
      <c r="F23" s="7">
        <v>0.504166666666666</v>
      </c>
      <c r="G23" s="23">
        <v>0.0022222222222222222</v>
      </c>
      <c r="H23" s="23">
        <v>0.0021180555555555553</v>
      </c>
      <c r="I23" s="23">
        <v>0.0022106481481481478</v>
      </c>
      <c r="J23" s="23">
        <v>0.0025</v>
      </c>
      <c r="K23" s="26">
        <f t="shared" si="0"/>
        <v>0.009050925925925926</v>
      </c>
      <c r="L23" s="3">
        <f t="shared" si="1"/>
        <v>21</v>
      </c>
      <c r="N23" s="24">
        <f t="shared" si="2"/>
        <v>0.009050925925925926</v>
      </c>
      <c r="O23" s="25">
        <f t="shared" si="3"/>
        <v>0.009050925925925926</v>
      </c>
      <c r="Q23">
        <f t="shared" si="4"/>
        <v>0.009050925925925926</v>
      </c>
    </row>
    <row r="24" spans="2:17" ht="21.75" customHeight="1">
      <c r="B24" s="19" t="s">
        <v>56</v>
      </c>
      <c r="C24" s="11" t="s">
        <v>51</v>
      </c>
      <c r="D24" s="12">
        <v>1978</v>
      </c>
      <c r="E24" s="1" t="s">
        <v>99</v>
      </c>
      <c r="F24" s="2">
        <v>0.375</v>
      </c>
      <c r="G24" s="23">
        <v>0.0014606481481481482</v>
      </c>
      <c r="H24" s="12" t="s">
        <v>108</v>
      </c>
      <c r="I24" s="23">
        <v>0.0020601851851851853</v>
      </c>
      <c r="J24" s="23">
        <v>0.0011886574074074074</v>
      </c>
      <c r="K24" s="26" t="str">
        <f t="shared" si="0"/>
        <v>nedokončil</v>
      </c>
      <c r="L24" s="3">
        <f t="shared" si="1"/>
        <v>22</v>
      </c>
      <c r="N24" s="24" t="e">
        <f t="shared" si="2"/>
        <v>#VALUE!</v>
      </c>
      <c r="O24" s="25">
        <v>9</v>
      </c>
      <c r="Q24">
        <f t="shared" si="4"/>
        <v>9</v>
      </c>
    </row>
    <row r="25" spans="2:17" ht="21.75" customHeight="1">
      <c r="B25" s="18" t="s">
        <v>57</v>
      </c>
      <c r="C25" s="11" t="s">
        <v>47</v>
      </c>
      <c r="D25" s="12">
        <v>1975</v>
      </c>
      <c r="E25" s="1" t="s">
        <v>9</v>
      </c>
      <c r="F25" s="7">
        <v>0.37916666666666665</v>
      </c>
      <c r="G25" s="23">
        <v>0.0016203703703703703</v>
      </c>
      <c r="H25" s="12" t="s">
        <v>108</v>
      </c>
      <c r="I25" s="12" t="s">
        <v>108</v>
      </c>
      <c r="J25" s="12" t="s">
        <v>108</v>
      </c>
      <c r="K25" s="26" t="str">
        <f t="shared" si="0"/>
        <v>nedokončil</v>
      </c>
      <c r="L25" s="3">
        <f t="shared" si="1"/>
        <v>22</v>
      </c>
      <c r="N25" s="24" t="e">
        <f t="shared" si="2"/>
        <v>#VALUE!</v>
      </c>
      <c r="O25" s="25">
        <v>9</v>
      </c>
      <c r="Q25">
        <f t="shared" si="4"/>
        <v>9</v>
      </c>
    </row>
    <row r="26" spans="2:17" ht="21.75" customHeight="1">
      <c r="B26" s="19" t="s">
        <v>59</v>
      </c>
      <c r="C26" s="11" t="s">
        <v>38</v>
      </c>
      <c r="D26" s="12">
        <v>1980</v>
      </c>
      <c r="E26" s="1" t="s">
        <v>11</v>
      </c>
      <c r="F26" s="2">
        <v>0.3875</v>
      </c>
      <c r="G26" s="23">
        <v>0.0018171296296296297</v>
      </c>
      <c r="H26" s="23">
        <v>0.002673611111111111</v>
      </c>
      <c r="I26" s="12" t="s">
        <v>108</v>
      </c>
      <c r="J26" s="23">
        <v>0.0014814814814814814</v>
      </c>
      <c r="K26" s="26" t="str">
        <f t="shared" si="0"/>
        <v>nedokončil</v>
      </c>
      <c r="L26" s="3">
        <f t="shared" si="1"/>
        <v>22</v>
      </c>
      <c r="N26" s="24" t="e">
        <f t="shared" si="2"/>
        <v>#VALUE!</v>
      </c>
      <c r="O26" s="25">
        <v>9</v>
      </c>
      <c r="P26" s="25" t="str">
        <f>K26</f>
        <v>nedokončil</v>
      </c>
      <c r="Q26">
        <f t="shared" si="4"/>
        <v>9</v>
      </c>
    </row>
    <row r="27" spans="2:17" ht="21.75" customHeight="1">
      <c r="B27" s="18" t="s">
        <v>62</v>
      </c>
      <c r="C27" s="11" t="s">
        <v>22</v>
      </c>
      <c r="D27" s="12">
        <v>1979</v>
      </c>
      <c r="E27" s="1" t="s">
        <v>13</v>
      </c>
      <c r="F27" s="7">
        <v>0.4</v>
      </c>
      <c r="G27" s="23">
        <v>0.0017013888888888892</v>
      </c>
      <c r="H27" s="12" t="s">
        <v>108</v>
      </c>
      <c r="I27" s="12" t="s">
        <v>108</v>
      </c>
      <c r="J27" s="12" t="s">
        <v>108</v>
      </c>
      <c r="K27" s="26" t="str">
        <f t="shared" si="0"/>
        <v>nedokončil</v>
      </c>
      <c r="L27" s="3">
        <f t="shared" si="1"/>
        <v>22</v>
      </c>
      <c r="N27" s="24" t="e">
        <f t="shared" si="2"/>
        <v>#VALUE!</v>
      </c>
      <c r="O27" s="25">
        <v>9</v>
      </c>
      <c r="Q27">
        <f t="shared" si="4"/>
        <v>9</v>
      </c>
    </row>
    <row r="28" spans="2:17" ht="21.75" customHeight="1">
      <c r="B28" s="19" t="s">
        <v>64</v>
      </c>
      <c r="C28" s="11" t="s">
        <v>20</v>
      </c>
      <c r="D28" s="12">
        <v>1988</v>
      </c>
      <c r="E28" s="1" t="s">
        <v>15</v>
      </c>
      <c r="F28" s="2">
        <v>0.408333333333333</v>
      </c>
      <c r="G28" s="23">
        <v>0.0011458333333333333</v>
      </c>
      <c r="H28" s="12" t="s">
        <v>108</v>
      </c>
      <c r="I28" s="12" t="s">
        <v>108</v>
      </c>
      <c r="J28" s="23">
        <v>0.0013310185185185185</v>
      </c>
      <c r="K28" s="26" t="str">
        <f t="shared" si="0"/>
        <v>nedokončil</v>
      </c>
      <c r="L28" s="3">
        <f t="shared" si="1"/>
        <v>22</v>
      </c>
      <c r="N28" s="24" t="e">
        <f t="shared" si="2"/>
        <v>#VALUE!</v>
      </c>
      <c r="O28" s="25">
        <v>9</v>
      </c>
      <c r="Q28">
        <f t="shared" si="4"/>
        <v>9</v>
      </c>
    </row>
    <row r="29" spans="2:17" ht="21.75" customHeight="1">
      <c r="B29" s="18" t="s">
        <v>70</v>
      </c>
      <c r="C29" s="11" t="s">
        <v>18</v>
      </c>
      <c r="D29" s="12">
        <v>1982</v>
      </c>
      <c r="E29" s="1" t="s">
        <v>8</v>
      </c>
      <c r="F29" s="7">
        <v>0.433333333333333</v>
      </c>
      <c r="G29" s="23">
        <v>0.0018819444444444445</v>
      </c>
      <c r="H29" s="12" t="s">
        <v>108</v>
      </c>
      <c r="I29" s="12" t="s">
        <v>108</v>
      </c>
      <c r="J29" s="12" t="s">
        <v>108</v>
      </c>
      <c r="K29" s="26" t="str">
        <f t="shared" si="0"/>
        <v>nedokončil</v>
      </c>
      <c r="L29" s="3">
        <f t="shared" si="1"/>
        <v>22</v>
      </c>
      <c r="N29" s="24" t="e">
        <f t="shared" si="2"/>
        <v>#VALUE!</v>
      </c>
      <c r="O29" s="25">
        <v>9</v>
      </c>
      <c r="Q29">
        <f t="shared" si="4"/>
        <v>9</v>
      </c>
    </row>
    <row r="30" spans="2:17" ht="21.75" customHeight="1">
      <c r="B30" s="19" t="s">
        <v>71</v>
      </c>
      <c r="C30" s="11" t="s">
        <v>23</v>
      </c>
      <c r="D30" s="12">
        <v>1976</v>
      </c>
      <c r="E30" s="1" t="s">
        <v>13</v>
      </c>
      <c r="F30" s="2">
        <v>0.4375</v>
      </c>
      <c r="G30" s="23">
        <v>0.0019097222222222222</v>
      </c>
      <c r="H30" s="12" t="s">
        <v>108</v>
      </c>
      <c r="I30" s="12" t="s">
        <v>108</v>
      </c>
      <c r="J30" s="12" t="s">
        <v>108</v>
      </c>
      <c r="K30" s="26" t="str">
        <f t="shared" si="0"/>
        <v>nedokončil</v>
      </c>
      <c r="L30" s="3">
        <f t="shared" si="1"/>
        <v>22</v>
      </c>
      <c r="N30" s="24" t="e">
        <f t="shared" si="2"/>
        <v>#VALUE!</v>
      </c>
      <c r="O30" s="25">
        <v>9</v>
      </c>
      <c r="Q30">
        <f t="shared" si="4"/>
        <v>9</v>
      </c>
    </row>
    <row r="31" spans="2:17" ht="21.75" customHeight="1">
      <c r="B31" s="18" t="s">
        <v>73</v>
      </c>
      <c r="C31" s="11" t="s">
        <v>53</v>
      </c>
      <c r="D31" s="12">
        <v>1978</v>
      </c>
      <c r="E31" s="1" t="s">
        <v>99</v>
      </c>
      <c r="F31" s="7">
        <v>0.445833333333333</v>
      </c>
      <c r="G31" s="23">
        <v>0.0015393518518518519</v>
      </c>
      <c r="H31" s="23" t="s">
        <v>108</v>
      </c>
      <c r="I31" s="12" t="s">
        <v>108</v>
      </c>
      <c r="J31" s="12" t="s">
        <v>108</v>
      </c>
      <c r="K31" s="26" t="str">
        <f t="shared" si="0"/>
        <v>nedokončil</v>
      </c>
      <c r="L31" s="3">
        <f t="shared" si="1"/>
        <v>22</v>
      </c>
      <c r="N31" s="24" t="e">
        <f t="shared" si="2"/>
        <v>#VALUE!</v>
      </c>
      <c r="O31" s="25">
        <v>9</v>
      </c>
      <c r="Q31">
        <f t="shared" si="4"/>
        <v>9</v>
      </c>
    </row>
    <row r="32" spans="2:17" ht="21.75" customHeight="1">
      <c r="B32" s="19" t="s">
        <v>76</v>
      </c>
      <c r="C32" s="11" t="s">
        <v>40</v>
      </c>
      <c r="D32" s="12">
        <v>1985</v>
      </c>
      <c r="E32" s="1" t="s">
        <v>11</v>
      </c>
      <c r="F32" s="2">
        <v>0.458333333333333</v>
      </c>
      <c r="G32" s="23">
        <v>0.0012731481481481483</v>
      </c>
      <c r="H32" s="12" t="s">
        <v>108</v>
      </c>
      <c r="I32" s="23">
        <v>0.0015046296296296294</v>
      </c>
      <c r="J32" s="12" t="s">
        <v>108</v>
      </c>
      <c r="K32" s="26" t="str">
        <f t="shared" si="0"/>
        <v>nedokončil</v>
      </c>
      <c r="L32" s="3">
        <f t="shared" si="1"/>
        <v>22</v>
      </c>
      <c r="N32" s="24" t="e">
        <f t="shared" si="2"/>
        <v>#VALUE!</v>
      </c>
      <c r="O32" s="25">
        <v>9</v>
      </c>
      <c r="Q32">
        <f t="shared" si="4"/>
        <v>9</v>
      </c>
    </row>
    <row r="33" spans="2:17" ht="21.75" customHeight="1">
      <c r="B33" s="18" t="s">
        <v>77</v>
      </c>
      <c r="C33" s="11" t="s">
        <v>105</v>
      </c>
      <c r="D33" s="12">
        <v>1986</v>
      </c>
      <c r="E33" s="1" t="s">
        <v>12</v>
      </c>
      <c r="F33" s="7">
        <v>0.4625</v>
      </c>
      <c r="G33" s="23">
        <v>0.0016354166666666667</v>
      </c>
      <c r="H33" s="12" t="s">
        <v>108</v>
      </c>
      <c r="I33" s="12" t="s">
        <v>108</v>
      </c>
      <c r="J33" s="12" t="s">
        <v>108</v>
      </c>
      <c r="K33" s="26" t="str">
        <f t="shared" si="0"/>
        <v>nedokončil</v>
      </c>
      <c r="L33" s="3">
        <f t="shared" si="1"/>
        <v>22</v>
      </c>
      <c r="N33" s="24" t="e">
        <f t="shared" si="2"/>
        <v>#VALUE!</v>
      </c>
      <c r="O33" s="25">
        <v>9</v>
      </c>
      <c r="Q33">
        <f t="shared" si="4"/>
        <v>9</v>
      </c>
    </row>
    <row r="34" spans="2:17" ht="21.75" customHeight="1">
      <c r="B34" s="19" t="s">
        <v>78</v>
      </c>
      <c r="C34" s="11" t="s">
        <v>19</v>
      </c>
      <c r="D34" s="12">
        <v>1981</v>
      </c>
      <c r="E34" s="1" t="s">
        <v>8</v>
      </c>
      <c r="F34" s="2">
        <v>0.466666666666666</v>
      </c>
      <c r="G34" s="23">
        <v>0.001597222222222222</v>
      </c>
      <c r="H34" s="12" t="s">
        <v>108</v>
      </c>
      <c r="I34" s="12" t="s">
        <v>108</v>
      </c>
      <c r="J34" s="12" t="s">
        <v>108</v>
      </c>
      <c r="K34" s="26" t="str">
        <f t="shared" si="0"/>
        <v>nedokončil</v>
      </c>
      <c r="L34" s="3">
        <f t="shared" si="1"/>
        <v>22</v>
      </c>
      <c r="N34" s="24" t="e">
        <f t="shared" si="2"/>
        <v>#VALUE!</v>
      </c>
      <c r="O34" s="25">
        <v>9</v>
      </c>
      <c r="Q34">
        <f t="shared" si="4"/>
        <v>9</v>
      </c>
    </row>
    <row r="35" spans="2:17" ht="21.75" customHeight="1">
      <c r="B35" s="18" t="s">
        <v>79</v>
      </c>
      <c r="C35" s="11" t="s">
        <v>24</v>
      </c>
      <c r="D35" s="12">
        <v>1987</v>
      </c>
      <c r="E35" s="1" t="s">
        <v>13</v>
      </c>
      <c r="F35" s="7">
        <v>0.470833333333333</v>
      </c>
      <c r="G35" s="23">
        <v>0.001423611111111111</v>
      </c>
      <c r="H35" s="12" t="s">
        <v>108</v>
      </c>
      <c r="I35" s="12" t="s">
        <v>108</v>
      </c>
      <c r="J35" s="12" t="s">
        <v>108</v>
      </c>
      <c r="K35" s="26" t="str">
        <f t="shared" si="0"/>
        <v>nedokončil</v>
      </c>
      <c r="L35" s="3">
        <f t="shared" si="1"/>
        <v>22</v>
      </c>
      <c r="N35" s="24" t="e">
        <f t="shared" si="2"/>
        <v>#VALUE!</v>
      </c>
      <c r="O35" s="25">
        <v>9</v>
      </c>
      <c r="Q35">
        <f t="shared" si="4"/>
        <v>9</v>
      </c>
    </row>
    <row r="36" spans="2:17" ht="21.75" customHeight="1">
      <c r="B36" s="19" t="s">
        <v>80</v>
      </c>
      <c r="C36" s="11" t="s">
        <v>30</v>
      </c>
      <c r="D36" s="12">
        <v>1987</v>
      </c>
      <c r="E36" s="1" t="s">
        <v>14</v>
      </c>
      <c r="F36" s="2">
        <v>0.475</v>
      </c>
      <c r="G36" s="23">
        <v>0.0010300925925925926</v>
      </c>
      <c r="H36" s="12" t="s">
        <v>108</v>
      </c>
      <c r="I36" s="12" t="s">
        <v>108</v>
      </c>
      <c r="J36" s="12" t="s">
        <v>108</v>
      </c>
      <c r="K36" s="26" t="str">
        <f t="shared" si="0"/>
        <v>nedokončil</v>
      </c>
      <c r="L36" s="3">
        <f t="shared" si="1"/>
        <v>22</v>
      </c>
      <c r="N36" s="24" t="e">
        <f t="shared" si="2"/>
        <v>#VALUE!</v>
      </c>
      <c r="O36" s="25">
        <v>9</v>
      </c>
      <c r="Q36">
        <f t="shared" si="4"/>
        <v>9</v>
      </c>
    </row>
    <row r="37" spans="2:17" ht="21.75" customHeight="1">
      <c r="B37" s="18" t="s">
        <v>81</v>
      </c>
      <c r="C37" s="11" t="s">
        <v>54</v>
      </c>
      <c r="D37" s="12">
        <v>1987</v>
      </c>
      <c r="E37" s="1" t="s">
        <v>99</v>
      </c>
      <c r="F37" s="7">
        <v>0.479166666666666</v>
      </c>
      <c r="G37" s="23">
        <v>0.0016550925925925926</v>
      </c>
      <c r="H37" s="12" t="s">
        <v>108</v>
      </c>
      <c r="I37" s="12" t="s">
        <v>108</v>
      </c>
      <c r="J37" s="12" t="s">
        <v>108</v>
      </c>
      <c r="K37" s="26" t="str">
        <f t="shared" si="0"/>
        <v>nedokončil</v>
      </c>
      <c r="L37" s="3">
        <f t="shared" si="1"/>
        <v>22</v>
      </c>
      <c r="N37" s="24" t="e">
        <f t="shared" si="2"/>
        <v>#VALUE!</v>
      </c>
      <c r="O37" s="25">
        <v>9</v>
      </c>
      <c r="Q37">
        <f t="shared" si="4"/>
        <v>9</v>
      </c>
    </row>
    <row r="38" spans="2:17" ht="21.75" customHeight="1">
      <c r="B38" s="19" t="s">
        <v>85</v>
      </c>
      <c r="C38" s="11" t="s">
        <v>36</v>
      </c>
      <c r="D38" s="12">
        <v>1988</v>
      </c>
      <c r="E38" s="1" t="s">
        <v>12</v>
      </c>
      <c r="F38" s="2">
        <v>0.495833333333333</v>
      </c>
      <c r="G38" s="23">
        <v>0.00125</v>
      </c>
      <c r="H38" s="12" t="s">
        <v>108</v>
      </c>
      <c r="I38" s="12" t="s">
        <v>108</v>
      </c>
      <c r="J38" s="12" t="s">
        <v>108</v>
      </c>
      <c r="K38" s="26" t="str">
        <f t="shared" si="0"/>
        <v>nedokončil</v>
      </c>
      <c r="L38" s="3">
        <f t="shared" si="1"/>
        <v>22</v>
      </c>
      <c r="N38" s="24" t="e">
        <f t="shared" si="2"/>
        <v>#VALUE!</v>
      </c>
      <c r="O38" s="25">
        <v>9</v>
      </c>
      <c r="Q38">
        <f t="shared" si="4"/>
        <v>9</v>
      </c>
    </row>
    <row r="39" spans="2:17" ht="21.75" customHeight="1">
      <c r="B39" s="18" t="s">
        <v>86</v>
      </c>
      <c r="C39" s="11" t="s">
        <v>109</v>
      </c>
      <c r="D39" s="12">
        <v>1989</v>
      </c>
      <c r="E39" s="1" t="s">
        <v>8</v>
      </c>
      <c r="F39" s="7">
        <v>0.5</v>
      </c>
      <c r="G39" s="23">
        <v>0.0018402777777777777</v>
      </c>
      <c r="H39" s="12" t="s">
        <v>108</v>
      </c>
      <c r="I39" s="12" t="s">
        <v>108</v>
      </c>
      <c r="J39" s="12" t="s">
        <v>108</v>
      </c>
      <c r="K39" s="26" t="str">
        <f t="shared" si="0"/>
        <v>nedokončil</v>
      </c>
      <c r="L39" s="3">
        <f t="shared" si="1"/>
        <v>22</v>
      </c>
      <c r="N39" s="24" t="e">
        <f t="shared" si="2"/>
        <v>#VALUE!</v>
      </c>
      <c r="O39" s="25">
        <v>9</v>
      </c>
      <c r="Q39">
        <f t="shared" si="4"/>
        <v>9</v>
      </c>
    </row>
    <row r="40" spans="2:17" ht="21.75" customHeight="1">
      <c r="B40" s="19" t="s">
        <v>89</v>
      </c>
      <c r="C40" s="11" t="s">
        <v>55</v>
      </c>
      <c r="D40" s="12">
        <v>1983</v>
      </c>
      <c r="E40" s="1" t="s">
        <v>99</v>
      </c>
      <c r="F40" s="2">
        <v>0.5125</v>
      </c>
      <c r="G40" s="23">
        <v>0.0021296296296296298</v>
      </c>
      <c r="H40" s="12" t="s">
        <v>108</v>
      </c>
      <c r="I40" s="12" t="s">
        <v>108</v>
      </c>
      <c r="J40" s="23">
        <v>0.0014814814814814814</v>
      </c>
      <c r="K40" s="26" t="str">
        <f t="shared" si="0"/>
        <v>nedokončil</v>
      </c>
      <c r="L40" s="3">
        <f t="shared" si="1"/>
        <v>22</v>
      </c>
      <c r="N40" s="24" t="e">
        <f t="shared" si="2"/>
        <v>#VALUE!</v>
      </c>
      <c r="O40" s="25">
        <v>9</v>
      </c>
      <c r="Q40">
        <f t="shared" si="4"/>
        <v>9</v>
      </c>
    </row>
    <row r="41" spans="2:17" ht="21.75" customHeight="1">
      <c r="B41" s="18" t="s">
        <v>91</v>
      </c>
      <c r="C41" s="11" t="s">
        <v>37</v>
      </c>
      <c r="D41" s="12">
        <v>1983</v>
      </c>
      <c r="E41" s="1" t="s">
        <v>12</v>
      </c>
      <c r="F41" s="7">
        <v>0.520833333333333</v>
      </c>
      <c r="G41" s="23">
        <v>0.0015393518518518519</v>
      </c>
      <c r="H41" s="12" t="s">
        <v>108</v>
      </c>
      <c r="I41" s="23">
        <v>0.0016666666666666668</v>
      </c>
      <c r="J41" s="23">
        <v>0.0015162037037037036</v>
      </c>
      <c r="K41" s="26" t="str">
        <f t="shared" si="0"/>
        <v>nedokončil</v>
      </c>
      <c r="L41" s="3">
        <f t="shared" si="1"/>
        <v>22</v>
      </c>
      <c r="N41" s="24" t="e">
        <f t="shared" si="2"/>
        <v>#VALUE!</v>
      </c>
      <c r="O41" s="25">
        <v>9</v>
      </c>
      <c r="Q41">
        <f t="shared" si="4"/>
        <v>9</v>
      </c>
    </row>
    <row r="42" spans="2:17" ht="21.75" customHeight="1">
      <c r="B42" s="19" t="s">
        <v>92</v>
      </c>
      <c r="C42" s="11" t="s">
        <v>26</v>
      </c>
      <c r="D42" s="12">
        <v>1989</v>
      </c>
      <c r="E42" s="1" t="s">
        <v>13</v>
      </c>
      <c r="F42" s="2">
        <v>0.524999999999999</v>
      </c>
      <c r="G42" s="23">
        <v>0.0013078703703703705</v>
      </c>
      <c r="H42" s="23">
        <v>0.0024074074074074076</v>
      </c>
      <c r="I42" s="12" t="s">
        <v>108</v>
      </c>
      <c r="J42" s="12" t="s">
        <v>108</v>
      </c>
      <c r="K42" s="26" t="str">
        <f t="shared" si="0"/>
        <v>nedokončil</v>
      </c>
      <c r="L42" s="3">
        <f t="shared" si="1"/>
        <v>22</v>
      </c>
      <c r="N42" s="24" t="e">
        <f t="shared" si="2"/>
        <v>#VALUE!</v>
      </c>
      <c r="O42" s="25">
        <v>9</v>
      </c>
      <c r="Q42">
        <f t="shared" si="4"/>
        <v>9</v>
      </c>
    </row>
    <row r="43" spans="2:17" ht="21.75" customHeight="1">
      <c r="B43" s="18" t="s">
        <v>94</v>
      </c>
      <c r="C43" s="11" t="s">
        <v>21</v>
      </c>
      <c r="D43" s="12">
        <v>1991</v>
      </c>
      <c r="E43" s="1" t="s">
        <v>15</v>
      </c>
      <c r="F43" s="7">
        <v>0.533333333333333</v>
      </c>
      <c r="G43" s="23">
        <v>0.0015277777777777779</v>
      </c>
      <c r="H43" s="12" t="s">
        <v>108</v>
      </c>
      <c r="I43" s="12" t="s">
        <v>108</v>
      </c>
      <c r="J43" s="23">
        <v>0.0021296296296296298</v>
      </c>
      <c r="K43" s="26" t="str">
        <f t="shared" si="0"/>
        <v>nedokončil</v>
      </c>
      <c r="L43" s="3">
        <f t="shared" si="1"/>
        <v>22</v>
      </c>
      <c r="N43" s="24" t="e">
        <f t="shared" si="2"/>
        <v>#VALUE!</v>
      </c>
      <c r="O43" s="25">
        <v>9</v>
      </c>
      <c r="Q43">
        <f t="shared" si="4"/>
        <v>9</v>
      </c>
    </row>
    <row r="44" spans="2:17" ht="21.75" customHeight="1">
      <c r="B44" s="19" t="s">
        <v>95</v>
      </c>
      <c r="C44" s="11" t="s">
        <v>46</v>
      </c>
      <c r="D44" s="12">
        <v>1989</v>
      </c>
      <c r="E44" s="1" t="s">
        <v>10</v>
      </c>
      <c r="F44" s="2">
        <v>0.537499999999999</v>
      </c>
      <c r="G44" s="23">
        <v>0.0013541666666666667</v>
      </c>
      <c r="H44" s="23">
        <v>0.0027662037037037034</v>
      </c>
      <c r="I44" s="12" t="s">
        <v>108</v>
      </c>
      <c r="J44" s="12" t="s">
        <v>108</v>
      </c>
      <c r="K44" s="26" t="str">
        <f t="shared" si="0"/>
        <v>nedokončil</v>
      </c>
      <c r="L44" s="3">
        <f t="shared" si="1"/>
        <v>22</v>
      </c>
      <c r="N44" s="24" t="e">
        <f t="shared" si="2"/>
        <v>#VALUE!</v>
      </c>
      <c r="O44" s="25">
        <v>9</v>
      </c>
      <c r="Q44">
        <f t="shared" si="4"/>
        <v>9</v>
      </c>
    </row>
    <row r="45" spans="2:17" ht="24.75" customHeight="1">
      <c r="B45" s="19" t="s">
        <v>96</v>
      </c>
      <c r="C45" s="11" t="s">
        <v>27</v>
      </c>
      <c r="D45" s="12">
        <v>1983</v>
      </c>
      <c r="E45" s="1" t="s">
        <v>13</v>
      </c>
      <c r="F45" s="7">
        <v>0.541666666666666</v>
      </c>
      <c r="G45" s="23">
        <v>0.0018587962962962965</v>
      </c>
      <c r="H45" s="12" t="s">
        <v>108</v>
      </c>
      <c r="I45" s="12" t="s">
        <v>108</v>
      </c>
      <c r="J45" s="12" t="s">
        <v>108</v>
      </c>
      <c r="K45" s="26" t="str">
        <f t="shared" si="0"/>
        <v>nedokončil</v>
      </c>
      <c r="L45" s="3">
        <f t="shared" si="1"/>
        <v>22</v>
      </c>
      <c r="N45" s="24" t="e">
        <f t="shared" si="2"/>
        <v>#VALUE!</v>
      </c>
      <c r="O45" s="25">
        <v>9</v>
      </c>
      <c r="Q45">
        <f t="shared" si="4"/>
        <v>9</v>
      </c>
    </row>
  </sheetData>
  <sheetProtection/>
  <mergeCells count="3">
    <mergeCell ref="G1:J1"/>
    <mergeCell ref="B1:F1"/>
    <mergeCell ref="K1:L1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K19"/>
  <sheetViews>
    <sheetView zoomScalePageLayoutView="0" workbookViewId="0" topLeftCell="A1">
      <selection activeCell="B4" sqref="B4"/>
    </sheetView>
  </sheetViews>
  <sheetFormatPr defaultColWidth="9.140625" defaultRowHeight="15"/>
  <cols>
    <col min="1" max="1" width="10.28125" style="0" customWidth="1"/>
    <col min="2" max="2" width="24.7109375" style="0" customWidth="1"/>
    <col min="3" max="3" width="10.00390625" style="0" customWidth="1"/>
    <col min="4" max="4" width="10.421875" style="0" customWidth="1"/>
    <col min="6" max="6" width="8.7109375" style="0" customWidth="1"/>
    <col min="7" max="8" width="8.57421875" style="0" customWidth="1"/>
    <col min="9" max="9" width="10.00390625" style="0" customWidth="1"/>
    <col min="10" max="10" width="12.421875" style="0" customWidth="1"/>
    <col min="11" max="11" width="10.7109375" style="0" customWidth="1"/>
  </cols>
  <sheetData>
    <row r="2" spans="1:11" ht="34.5" customHeight="1">
      <c r="A2" s="12" t="s">
        <v>101</v>
      </c>
      <c r="B2" s="12" t="s">
        <v>16</v>
      </c>
      <c r="C2" s="12" t="s">
        <v>98</v>
      </c>
      <c r="D2" s="12" t="s">
        <v>100</v>
      </c>
      <c r="E2" s="12" t="s">
        <v>1</v>
      </c>
      <c r="F2" s="12" t="s">
        <v>2</v>
      </c>
      <c r="G2" s="12" t="s">
        <v>3</v>
      </c>
      <c r="H2" s="12" t="s">
        <v>4</v>
      </c>
      <c r="I2" s="12" t="s">
        <v>6</v>
      </c>
      <c r="J2" s="20" t="s">
        <v>102</v>
      </c>
      <c r="K2" s="20" t="s">
        <v>103</v>
      </c>
    </row>
    <row r="3" spans="1:11" ht="34.5" customHeight="1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</row>
    <row r="10" spans="1:11" ht="34.5" customHeight="1">
      <c r="A10" s="12" t="s">
        <v>101</v>
      </c>
      <c r="B10" s="12" t="s">
        <v>16</v>
      </c>
      <c r="C10" s="12" t="s">
        <v>98</v>
      </c>
      <c r="D10" s="12" t="s">
        <v>100</v>
      </c>
      <c r="E10" s="12" t="s">
        <v>1</v>
      </c>
      <c r="F10" s="12" t="s">
        <v>2</v>
      </c>
      <c r="G10" s="12" t="s">
        <v>3</v>
      </c>
      <c r="H10" s="12" t="s">
        <v>4</v>
      </c>
      <c r="I10" s="12" t="s">
        <v>6</v>
      </c>
      <c r="J10" s="20" t="s">
        <v>102</v>
      </c>
      <c r="K10" s="20" t="s">
        <v>103</v>
      </c>
    </row>
    <row r="11" spans="1:11" ht="34.5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</row>
    <row r="18" spans="1:11" ht="34.5" customHeight="1">
      <c r="A18" s="12" t="s">
        <v>101</v>
      </c>
      <c r="B18" s="12" t="s">
        <v>16</v>
      </c>
      <c r="C18" s="12" t="s">
        <v>98</v>
      </c>
      <c r="D18" s="12" t="s">
        <v>100</v>
      </c>
      <c r="E18" s="12" t="s">
        <v>1</v>
      </c>
      <c r="F18" s="12" t="s">
        <v>2</v>
      </c>
      <c r="G18" s="12" t="s">
        <v>3</v>
      </c>
      <c r="H18" s="12" t="s">
        <v>4</v>
      </c>
      <c r="I18" s="12" t="s">
        <v>6</v>
      </c>
      <c r="J18" s="20" t="s">
        <v>102</v>
      </c>
      <c r="K18" s="20" t="s">
        <v>103</v>
      </c>
    </row>
    <row r="19" spans="1:11" ht="34.5" customHeight="1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</row>
  </sheetData>
  <sheetProtection/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Petřík David</dc:creator>
  <cp:keywords/>
  <dc:description/>
  <cp:lastModifiedBy>Petřík David</cp:lastModifiedBy>
  <cp:lastPrinted>2013-09-10T11:33:41Z</cp:lastPrinted>
  <dcterms:created xsi:type="dcterms:W3CDTF">2013-09-06T10:16:53Z</dcterms:created>
  <dcterms:modified xsi:type="dcterms:W3CDTF">2013-09-11T13:25:15Z</dcterms:modified>
  <cp:category/>
  <cp:version/>
  <cp:contentType/>
  <cp:contentStatus/>
</cp:coreProperties>
</file>